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24915" windowHeight="12300"/>
  </bookViews>
  <sheets>
    <sheet name="Statistik Top 3" sheetId="2" r:id="rId1"/>
    <sheet name="Statistik gesamt" sheetId="1" r:id="rId2"/>
  </sheets>
  <calcPr calcId="125725"/>
</workbook>
</file>

<file path=xl/calcChain.xml><?xml version="1.0" encoding="utf-8"?>
<calcChain xmlns="http://schemas.openxmlformats.org/spreadsheetml/2006/main">
  <c r="E53" i="2"/>
  <c r="J33"/>
  <c r="E33"/>
  <c r="K139" i="1"/>
  <c r="J139"/>
  <c r="I139"/>
  <c r="O12"/>
  <c r="Q12" s="1"/>
  <c r="O11"/>
  <c r="P11" s="1"/>
  <c r="O10"/>
  <c r="P10" s="1"/>
  <c r="O13"/>
  <c r="P13" s="1"/>
  <c r="O14"/>
  <c r="Q14" s="1"/>
  <c r="O15"/>
  <c r="P15" s="1"/>
  <c r="O16"/>
  <c r="Q16" s="1"/>
  <c r="O18"/>
  <c r="Q18" s="1"/>
  <c r="O22"/>
  <c r="Q22" s="1"/>
  <c r="O17"/>
  <c r="P17" s="1"/>
  <c r="O19"/>
  <c r="P19" s="1"/>
  <c r="O20"/>
  <c r="Q20" s="1"/>
  <c r="O21"/>
  <c r="P21" s="1"/>
  <c r="O24"/>
  <c r="Q24" s="1"/>
  <c r="O23"/>
  <c r="P23" s="1"/>
  <c r="O26"/>
  <c r="Q26" s="1"/>
  <c r="O25"/>
  <c r="P25" s="1"/>
  <c r="A141"/>
  <c r="N28"/>
  <c r="O28" s="1"/>
  <c r="Q28" s="1"/>
  <c r="N29"/>
  <c r="O29" s="1"/>
  <c r="P29" s="1"/>
  <c r="N30"/>
  <c r="O30" s="1"/>
  <c r="Q30" s="1"/>
  <c r="N31"/>
  <c r="O31" s="1"/>
  <c r="P31" s="1"/>
  <c r="N32"/>
  <c r="O32" s="1"/>
  <c r="Q32" s="1"/>
  <c r="N33"/>
  <c r="O33" s="1"/>
  <c r="P33" s="1"/>
  <c r="N34"/>
  <c r="O34" s="1"/>
  <c r="Q34" s="1"/>
  <c r="N35"/>
  <c r="O35" s="1"/>
  <c r="P35" s="1"/>
  <c r="N36"/>
  <c r="O36" s="1"/>
  <c r="Q36" s="1"/>
  <c r="N37"/>
  <c r="O37" s="1"/>
  <c r="P37" s="1"/>
  <c r="N38"/>
  <c r="O38" s="1"/>
  <c r="Q38" s="1"/>
  <c r="N39"/>
  <c r="O39" s="1"/>
  <c r="P39" s="1"/>
  <c r="N40"/>
  <c r="O40" s="1"/>
  <c r="Q40" s="1"/>
  <c r="N41"/>
  <c r="O41" s="1"/>
  <c r="P41" s="1"/>
  <c r="N42"/>
  <c r="O42" s="1"/>
  <c r="Q42" s="1"/>
  <c r="N43"/>
  <c r="O43" s="1"/>
  <c r="P43" s="1"/>
  <c r="N44"/>
  <c r="O44" s="1"/>
  <c r="Q44" s="1"/>
  <c r="N45"/>
  <c r="O45" s="1"/>
  <c r="P45" s="1"/>
  <c r="N46"/>
  <c r="O46" s="1"/>
  <c r="Q46" s="1"/>
  <c r="N47"/>
  <c r="O47" s="1"/>
  <c r="P47" s="1"/>
  <c r="N48"/>
  <c r="O48" s="1"/>
  <c r="Q48" s="1"/>
  <c r="N49"/>
  <c r="O49" s="1"/>
  <c r="P49" s="1"/>
  <c r="N50"/>
  <c r="O50" s="1"/>
  <c r="Q50" s="1"/>
  <c r="N51"/>
  <c r="O51" s="1"/>
  <c r="P51" s="1"/>
  <c r="N52"/>
  <c r="O52" s="1"/>
  <c r="Q52" s="1"/>
  <c r="N53"/>
  <c r="O53" s="1"/>
  <c r="P53" s="1"/>
  <c r="N54"/>
  <c r="O54" s="1"/>
  <c r="Q54" s="1"/>
  <c r="N55"/>
  <c r="O55" s="1"/>
  <c r="P55" s="1"/>
  <c r="N56"/>
  <c r="O56" s="1"/>
  <c r="Q56" s="1"/>
  <c r="N57"/>
  <c r="O57" s="1"/>
  <c r="P57" s="1"/>
  <c r="N58"/>
  <c r="O58" s="1"/>
  <c r="Q58" s="1"/>
  <c r="N59"/>
  <c r="O59" s="1"/>
  <c r="P59" s="1"/>
  <c r="N60"/>
  <c r="O60" s="1"/>
  <c r="Q60" s="1"/>
  <c r="N61"/>
  <c r="O61" s="1"/>
  <c r="P61" s="1"/>
  <c r="N62"/>
  <c r="O62" s="1"/>
  <c r="Q62" s="1"/>
  <c r="N63"/>
  <c r="O63" s="1"/>
  <c r="P63" s="1"/>
  <c r="N64"/>
  <c r="O64" s="1"/>
  <c r="Q64" s="1"/>
  <c r="N65"/>
  <c r="O65" s="1"/>
  <c r="P65" s="1"/>
  <c r="N66"/>
  <c r="O66" s="1"/>
  <c r="Q66" s="1"/>
  <c r="N67"/>
  <c r="O67" s="1"/>
  <c r="P67" s="1"/>
  <c r="N68"/>
  <c r="O68" s="1"/>
  <c r="Q68" s="1"/>
  <c r="N69"/>
  <c r="O69" s="1"/>
  <c r="P69" s="1"/>
  <c r="N70"/>
  <c r="O70" s="1"/>
  <c r="Q70" s="1"/>
  <c r="N71"/>
  <c r="O71" s="1"/>
  <c r="P71" s="1"/>
  <c r="N72"/>
  <c r="O72" s="1"/>
  <c r="Q72" s="1"/>
  <c r="N73"/>
  <c r="O73" s="1"/>
  <c r="P73" s="1"/>
  <c r="N74"/>
  <c r="O74" s="1"/>
  <c r="Q74" s="1"/>
  <c r="N75"/>
  <c r="O75" s="1"/>
  <c r="P75" s="1"/>
  <c r="N76"/>
  <c r="O76" s="1"/>
  <c r="Q76" s="1"/>
  <c r="N77"/>
  <c r="O77" s="1"/>
  <c r="P77" s="1"/>
  <c r="N78"/>
  <c r="O78" s="1"/>
  <c r="Q78" s="1"/>
  <c r="N79"/>
  <c r="O79" s="1"/>
  <c r="P79" s="1"/>
  <c r="N80"/>
  <c r="O80" s="1"/>
  <c r="Q80" s="1"/>
  <c r="N81"/>
  <c r="O81" s="1"/>
  <c r="P81" s="1"/>
  <c r="N82"/>
  <c r="O82" s="1"/>
  <c r="Q82" s="1"/>
  <c r="N83"/>
  <c r="O83" s="1"/>
  <c r="P83" s="1"/>
  <c r="N84"/>
  <c r="O84" s="1"/>
  <c r="Q84" s="1"/>
  <c r="N85"/>
  <c r="O85" s="1"/>
  <c r="P85" s="1"/>
  <c r="N86"/>
  <c r="O86" s="1"/>
  <c r="Q86" s="1"/>
  <c r="N87"/>
  <c r="O87" s="1"/>
  <c r="P87" s="1"/>
  <c r="N88"/>
  <c r="O88" s="1"/>
  <c r="Q88" s="1"/>
  <c r="N89"/>
  <c r="O89" s="1"/>
  <c r="P89" s="1"/>
  <c r="N90"/>
  <c r="O90" s="1"/>
  <c r="Q90" s="1"/>
  <c r="N91"/>
  <c r="O91" s="1"/>
  <c r="P91" s="1"/>
  <c r="N92"/>
  <c r="O92" s="1"/>
  <c r="Q92" s="1"/>
  <c r="N93"/>
  <c r="O93" s="1"/>
  <c r="P93" s="1"/>
  <c r="N94"/>
  <c r="O94" s="1"/>
  <c r="Q94" s="1"/>
  <c r="N95"/>
  <c r="O95" s="1"/>
  <c r="P95" s="1"/>
  <c r="N96"/>
  <c r="O96" s="1"/>
  <c r="Q96" s="1"/>
  <c r="N97"/>
  <c r="O97" s="1"/>
  <c r="P97" s="1"/>
  <c r="N98"/>
  <c r="O98" s="1"/>
  <c r="Q98" s="1"/>
  <c r="N99"/>
  <c r="O99" s="1"/>
  <c r="P99" s="1"/>
  <c r="N100"/>
  <c r="O100" s="1"/>
  <c r="Q100" s="1"/>
  <c r="N101"/>
  <c r="O101" s="1"/>
  <c r="P101" s="1"/>
  <c r="N102"/>
  <c r="O102" s="1"/>
  <c r="Q102" s="1"/>
  <c r="N103"/>
  <c r="O103" s="1"/>
  <c r="P103" s="1"/>
  <c r="N104"/>
  <c r="O104" s="1"/>
  <c r="Q104" s="1"/>
  <c r="N105"/>
  <c r="O105" s="1"/>
  <c r="P105" s="1"/>
  <c r="N106"/>
  <c r="O106" s="1"/>
  <c r="Q106" s="1"/>
  <c r="N107"/>
  <c r="O107" s="1"/>
  <c r="P107" s="1"/>
  <c r="N108"/>
  <c r="O108" s="1"/>
  <c r="Q108" s="1"/>
  <c r="N109"/>
  <c r="O109" s="1"/>
  <c r="P109" s="1"/>
  <c r="N110"/>
  <c r="O110" s="1"/>
  <c r="Q110" s="1"/>
  <c r="N111"/>
  <c r="O111" s="1"/>
  <c r="P111" s="1"/>
  <c r="N112"/>
  <c r="O112" s="1"/>
  <c r="Q112" s="1"/>
  <c r="N113"/>
  <c r="O113" s="1"/>
  <c r="P113" s="1"/>
  <c r="N114"/>
  <c r="O114" s="1"/>
  <c r="Q114" s="1"/>
  <c r="N115"/>
  <c r="O115" s="1"/>
  <c r="P115" s="1"/>
  <c r="N116"/>
  <c r="O116" s="1"/>
  <c r="Q116" s="1"/>
  <c r="N117"/>
  <c r="O117" s="1"/>
  <c r="P117" s="1"/>
  <c r="N118"/>
  <c r="O118" s="1"/>
  <c r="Q118" s="1"/>
  <c r="N119"/>
  <c r="O119" s="1"/>
  <c r="P119" s="1"/>
  <c r="N120"/>
  <c r="O120" s="1"/>
  <c r="Q120" s="1"/>
  <c r="N121"/>
  <c r="O121" s="1"/>
  <c r="P121" s="1"/>
  <c r="N122"/>
  <c r="O122" s="1"/>
  <c r="Q122" s="1"/>
  <c r="N123"/>
  <c r="O123" s="1"/>
  <c r="P123" s="1"/>
  <c r="N124"/>
  <c r="O124" s="1"/>
  <c r="Q124" s="1"/>
  <c r="N125"/>
  <c r="O125" s="1"/>
  <c r="P125" s="1"/>
  <c r="N126"/>
  <c r="O126" s="1"/>
  <c r="Q126" s="1"/>
  <c r="N127"/>
  <c r="O127" s="1"/>
  <c r="P127" s="1"/>
  <c r="N128"/>
  <c r="O128" s="1"/>
  <c r="Q128" s="1"/>
  <c r="N129"/>
  <c r="O129" s="1"/>
  <c r="P129" s="1"/>
  <c r="N130"/>
  <c r="O130" s="1"/>
  <c r="Q130" s="1"/>
  <c r="N131"/>
  <c r="O131" s="1"/>
  <c r="P131" s="1"/>
  <c r="N132"/>
  <c r="O132" s="1"/>
  <c r="Q132" s="1"/>
  <c r="N133"/>
  <c r="O133" s="1"/>
  <c r="P133" s="1"/>
  <c r="N134"/>
  <c r="O134" s="1"/>
  <c r="Q134" s="1"/>
  <c r="N135"/>
  <c r="O135" s="1"/>
  <c r="P135" s="1"/>
  <c r="N136"/>
  <c r="O136" s="1"/>
  <c r="Q136" s="1"/>
  <c r="N137"/>
  <c r="O137" s="1"/>
  <c r="P137" s="1"/>
  <c r="N138"/>
  <c r="O138" s="1"/>
  <c r="Q138" s="1"/>
  <c r="N27"/>
  <c r="O27" s="1"/>
  <c r="P27" s="1"/>
  <c r="F7"/>
  <c r="B63"/>
  <c r="B64"/>
  <c r="B65"/>
  <c r="B66"/>
  <c r="B67"/>
  <c r="B61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62"/>
  <c r="C63"/>
  <c r="C64"/>
  <c r="C65"/>
  <c r="C66"/>
  <c r="C67"/>
  <c r="C61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62"/>
  <c r="D63"/>
  <c r="D64"/>
  <c r="D65"/>
  <c r="D66"/>
  <c r="D67"/>
  <c r="D61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62"/>
  <c r="R47" l="1"/>
  <c r="R67"/>
  <c r="R70"/>
  <c r="R66"/>
  <c r="R64"/>
  <c r="R49"/>
  <c r="R50"/>
  <c r="R63"/>
  <c r="R59"/>
  <c r="R51"/>
  <c r="R79"/>
  <c r="R71"/>
  <c r="R87"/>
  <c r="R94"/>
  <c r="R93"/>
  <c r="R92"/>
  <c r="R69"/>
  <c r="R100"/>
  <c r="R130"/>
  <c r="R97"/>
  <c r="R133"/>
  <c r="R125"/>
  <c r="R54"/>
  <c r="R122"/>
  <c r="R55"/>
  <c r="R82"/>
  <c r="R120"/>
  <c r="R116"/>
  <c r="R107"/>
  <c r="R83"/>
  <c r="R110"/>
  <c r="R113"/>
  <c r="R135"/>
  <c r="R101"/>
  <c r="R132"/>
  <c r="R46"/>
  <c r="R34"/>
  <c r="R26"/>
  <c r="R22"/>
  <c r="R121"/>
  <c r="R112"/>
  <c r="R15"/>
  <c r="R102"/>
  <c r="R137"/>
  <c r="R45"/>
  <c r="R74"/>
  <c r="R123"/>
  <c r="R14"/>
  <c r="R115"/>
  <c r="R108"/>
  <c r="R32"/>
  <c r="R42"/>
  <c r="R21"/>
  <c r="R91"/>
  <c r="R136"/>
  <c r="R28"/>
  <c r="R118"/>
  <c r="R43"/>
  <c r="R39"/>
  <c r="R40"/>
  <c r="R18"/>
  <c r="R38"/>
  <c r="R30"/>
  <c r="R35"/>
  <c r="R31"/>
  <c r="R62"/>
  <c r="R57"/>
  <c r="R68"/>
  <c r="R48"/>
  <c r="R61"/>
  <c r="R52"/>
  <c r="R60"/>
  <c r="R58"/>
  <c r="R65"/>
  <c r="R80"/>
  <c r="R56"/>
  <c r="R95"/>
  <c r="R90"/>
  <c r="R86"/>
  <c r="R117"/>
  <c r="R72"/>
  <c r="R99"/>
  <c r="R134"/>
  <c r="R81"/>
  <c r="R138"/>
  <c r="R128"/>
  <c r="R131"/>
  <c r="R53"/>
  <c r="R103"/>
  <c r="R88"/>
  <c r="R119"/>
  <c r="R111"/>
  <c r="R127"/>
  <c r="R76"/>
  <c r="R96"/>
  <c r="R13"/>
  <c r="R85"/>
  <c r="R10"/>
  <c r="R126"/>
  <c r="R44"/>
  <c r="R78"/>
  <c r="R24"/>
  <c r="R23"/>
  <c r="R25"/>
  <c r="R11"/>
  <c r="R109"/>
  <c r="R84"/>
  <c r="R12"/>
  <c r="R16"/>
  <c r="R73"/>
  <c r="R89"/>
  <c r="R98"/>
  <c r="R114"/>
  <c r="R75"/>
  <c r="R106"/>
  <c r="R19"/>
  <c r="R33"/>
  <c r="R77"/>
  <c r="R17"/>
  <c r="R41"/>
  <c r="R105"/>
  <c r="R129"/>
  <c r="R20"/>
  <c r="R37"/>
  <c r="R36"/>
  <c r="R124"/>
  <c r="R104"/>
  <c r="R29"/>
  <c r="R27"/>
  <c r="P24"/>
  <c r="P18"/>
  <c r="Q135"/>
  <c r="Q131"/>
  <c r="Q127"/>
  <c r="Q123"/>
  <c r="Q119"/>
  <c r="Q115"/>
  <c r="Q111"/>
  <c r="Q107"/>
  <c r="Q103"/>
  <c r="Q99"/>
  <c r="Q95"/>
  <c r="Q91"/>
  <c r="Q87"/>
  <c r="Q83"/>
  <c r="Q79"/>
  <c r="Q75"/>
  <c r="Q71"/>
  <c r="Q67"/>
  <c r="Q63"/>
  <c r="Q59"/>
  <c r="Q55"/>
  <c r="Q51"/>
  <c r="Q47"/>
  <c r="Q43"/>
  <c r="Q39"/>
  <c r="Q35"/>
  <c r="Q31"/>
  <c r="Q27"/>
  <c r="Q15"/>
  <c r="Q11"/>
  <c r="D139"/>
  <c r="C139"/>
  <c r="F5" s="1"/>
  <c r="B139"/>
  <c r="P26"/>
  <c r="P20"/>
  <c r="Q137"/>
  <c r="Q133"/>
  <c r="Q129"/>
  <c r="Q125"/>
  <c r="Q121"/>
  <c r="Q117"/>
  <c r="Q113"/>
  <c r="Q109"/>
  <c r="Q105"/>
  <c r="Q101"/>
  <c r="Q97"/>
  <c r="Q93"/>
  <c r="Q89"/>
  <c r="Q85"/>
  <c r="Q81"/>
  <c r="Q77"/>
  <c r="Q73"/>
  <c r="Q69"/>
  <c r="Q65"/>
  <c r="Q61"/>
  <c r="Q57"/>
  <c r="Q53"/>
  <c r="Q49"/>
  <c r="Q45"/>
  <c r="Q41"/>
  <c r="Q37"/>
  <c r="Q33"/>
  <c r="Q29"/>
  <c r="Q17"/>
  <c r="Q13"/>
  <c r="P138"/>
  <c r="P136"/>
  <c r="P134"/>
  <c r="P132"/>
  <c r="P130"/>
  <c r="P128"/>
  <c r="P126"/>
  <c r="P124"/>
  <c r="P122"/>
  <c r="P120"/>
  <c r="P118"/>
  <c r="P116"/>
  <c r="P114"/>
  <c r="P112"/>
  <c r="P110"/>
  <c r="P108"/>
  <c r="P106"/>
  <c r="P104"/>
  <c r="P102"/>
  <c r="P100"/>
  <c r="P98"/>
  <c r="P96"/>
  <c r="P94"/>
  <c r="P92"/>
  <c r="P90"/>
  <c r="P88"/>
  <c r="P86"/>
  <c r="P84"/>
  <c r="P82"/>
  <c r="P80"/>
  <c r="P78"/>
  <c r="P76"/>
  <c r="P74"/>
  <c r="P72"/>
  <c r="P70"/>
  <c r="P68"/>
  <c r="P66"/>
  <c r="P64"/>
  <c r="P62"/>
  <c r="P60"/>
  <c r="P58"/>
  <c r="P56"/>
  <c r="P54"/>
  <c r="P52"/>
  <c r="P50"/>
  <c r="P48"/>
  <c r="P46"/>
  <c r="P44"/>
  <c r="P42"/>
  <c r="P40"/>
  <c r="P38"/>
  <c r="P36"/>
  <c r="P34"/>
  <c r="P32"/>
  <c r="P30"/>
  <c r="P28"/>
  <c r="P22"/>
  <c r="P16"/>
  <c r="P14"/>
  <c r="P12"/>
  <c r="Q10"/>
  <c r="Q25"/>
  <c r="Q23"/>
  <c r="Q21"/>
  <c r="Q19"/>
  <c r="F4"/>
  <c r="F6"/>
</calcChain>
</file>

<file path=xl/sharedStrings.xml><?xml version="1.0" encoding="utf-8"?>
<sst xmlns="http://schemas.openxmlformats.org/spreadsheetml/2006/main" count="527" uniqueCount="302">
  <si>
    <t>Pfarrheim St. Marien in Marl-Lenkerbeck</t>
  </si>
  <si>
    <t>GE</t>
  </si>
  <si>
    <t>ja</t>
  </si>
  <si>
    <t>GE-Status</t>
  </si>
  <si>
    <t>hochgeladen</t>
  </si>
  <si>
    <t>Aufrufe</t>
  </si>
  <si>
    <t>Downloads</t>
  </si>
  <si>
    <t>Bewertungen</t>
  </si>
  <si>
    <t>Grafikkarte</t>
  </si>
  <si>
    <t>nein</t>
  </si>
  <si>
    <t>FeWo auf der Insel KRK</t>
  </si>
  <si>
    <t>Herz Jesu Kirche Marl</t>
  </si>
  <si>
    <t>Link</t>
  </si>
  <si>
    <t>http://sketchup.google.com/3dwarehouse/details?mid=76f0010095c8b057a2559585a313f37e</t>
  </si>
  <si>
    <t>Brücke in Dortmund</t>
  </si>
  <si>
    <t>http://sketchup.google.com/3dwarehouse/details?mid=30a00a5b3bdcdd88a2559585a313f37e</t>
  </si>
  <si>
    <t>aufgenommen</t>
  </si>
  <si>
    <t>http://sketchup.google.com/3dwarehouse/details?mid=25069be0cea373ecea71299842636980</t>
  </si>
  <si>
    <t>Liebfrauen Kirche in Marl-Sinsen</t>
  </si>
  <si>
    <t>http://sketchup.google.com/3dwarehouse/details?mid=c87c208debfae257ea71299842636980</t>
  </si>
  <si>
    <t>Azimut Hotel München</t>
  </si>
  <si>
    <t>http://sketchup.google.com/3dwarehouse/details?mid=6847220cb24c839d3bf60af4cc10a336</t>
  </si>
  <si>
    <t>Euro Suites Munich</t>
  </si>
  <si>
    <t>http://sketchup.google.com/3dwarehouse/details?mid=b683fa719446adf45fb249bbd0ba959c</t>
  </si>
  <si>
    <t>http://sketchup.google.com/3dwarehouse/details?mid=2bbc2503c5d32340b1d87fc347a9ebdf</t>
  </si>
  <si>
    <t>London house</t>
  </si>
  <si>
    <t>http://sketchup.google.com/3dwarehouse/details?mid=e166c38fe677dbdf7b585d14dff8d416</t>
  </si>
  <si>
    <t>Lifeguards board Crackington Haven</t>
  </si>
  <si>
    <t>nicht angenommen</t>
  </si>
  <si>
    <t>http://sketchup.google.com/3dwarehouse/details?mid=1a588387b4e94e0481431c5448335db2</t>
  </si>
  <si>
    <t>Nonnenbusch Häuser</t>
  </si>
  <si>
    <t>http://sketchup.google.com/3dwarehouse/details?mid=7c534a953a100aca920fbbeccc7af7e7</t>
  </si>
  <si>
    <t>Ladenzeile Nonnenbusch, Marl</t>
  </si>
  <si>
    <t>http://sketchup.google.com/3dwarehouse/details?mid=f09f6c712576bf7b60ba0a174aa843d7</t>
  </si>
  <si>
    <t>http://sketchup.google.com/3dwarehouse/details?mid=a382faba531bf9715f2649be0af5ba2c</t>
  </si>
  <si>
    <t>SUNRISE COTTAGE</t>
  </si>
  <si>
    <t>http://sketchup.google.com/3dwarehouse/details?mid=4653f1522e2443a34d2fbd9d83fcf353</t>
  </si>
  <si>
    <t>Rathaus Recklinghausen</t>
  </si>
  <si>
    <t>http://sketchup.google.com/3dwarehouse/details?mid=56e5bdb0bb319295f103f3db473b4d71</t>
  </si>
  <si>
    <t>Tür mit Zarge</t>
  </si>
  <si>
    <t>http://sketchup.google.com/3dwarehouse/details?mid=26a8f08bfda82213eb1f03643efc300</t>
  </si>
  <si>
    <t>Cottage in Holsworthy</t>
  </si>
  <si>
    <t>http://sketchup.google.com/3dwarehouse/details?mid=8540e18a9e3a7085e157be502f46a39c</t>
  </si>
  <si>
    <t>Lands End</t>
  </si>
  <si>
    <t>http://sketchup.google.com/3dwarehouse/details?mid=b6850d73527e9574f4a20aa58d5b821d</t>
  </si>
  <si>
    <t>Getränkefachgroßhandel Werner, Recklinghausen</t>
  </si>
  <si>
    <t>http://sketchup.google.com/3dwarehouse/details?mid=e8636b4b42fc12e14243c08e4c489be6</t>
  </si>
  <si>
    <t>Time/system 2010</t>
  </si>
  <si>
    <t>http://sketchup.google.com/3dwarehouse/details?mid=3aead46b06caaf658b440d8f73aa388f</t>
  </si>
  <si>
    <t>The Cobweb Inn, Boscastle</t>
  </si>
  <si>
    <t>http://sketchup.google.com/3dwarehouse/details?mid=bb24780d558a381279539459d8722aa6</t>
  </si>
  <si>
    <t>TOOM Markt Marl - Brassert</t>
  </si>
  <si>
    <t>http://sketchup.google.com/3dwarehouse/details?mid=2bbc533938db295b2631643c0df66608</t>
  </si>
  <si>
    <t>Rathaustürme Marl</t>
  </si>
  <si>
    <t>http://sketchup.google.com/3dwarehouse/details?mid=4c39bdc2ffe20acaa5856e77cda63859</t>
  </si>
  <si>
    <t>Yehudi-Menuhin-Forum / Grubenausbauwerkstatt, Marl</t>
  </si>
  <si>
    <t>http://sketchup.google.com/3dwarehouse/details?mid=3ccfa2f27e725515816bd8f64e08b2bc</t>
  </si>
  <si>
    <t>Audi 100 / Audi A 6</t>
  </si>
  <si>
    <t>http://sketchup.google.com/3dwarehouse/details?mid=1c4590ebc214e029816bd8f64e08b2bc</t>
  </si>
  <si>
    <t>Oldtimer</t>
  </si>
  <si>
    <t>http://sketchup.google.com/3dwarehouse/details?mid=4cecc9df9c777804816bd8f64e08b2bc</t>
  </si>
  <si>
    <t>Grubenausbauwerkstatt / Yehudi-Menuhin-Forum in Marl</t>
  </si>
  <si>
    <t>http://sketchup.google.com/3dwarehouse/details?mid=7043813d4c0e4d0d816bd8f64e08b2bc</t>
  </si>
  <si>
    <t>Rim 01</t>
  </si>
  <si>
    <t>http://sketchup.google.com/3dwarehouse/details?mid=feb456f6180e86aba359ea9b73f99475</t>
  </si>
  <si>
    <t>Diorama</t>
  </si>
  <si>
    <t>http://sketchup.google.com/3dwarehouse/details?mid=fbcf3bc1d2d4cb83727865b79b4bc9db</t>
  </si>
  <si>
    <t>Little Prison</t>
  </si>
  <si>
    <t>http://sketchup.google.com/3dwarehouse/details?mid=f6634674f429a1efa8293175cf73b43e</t>
  </si>
  <si>
    <t>Formula One Car</t>
  </si>
  <si>
    <t>http://sketchup.google.com/3dwarehouse/details?mid=f1112caa0144492a727865b79b4bc9db</t>
  </si>
  <si>
    <t>Radical SR3 Turbo</t>
  </si>
  <si>
    <t>http://sketchup.google.com/3dwarehouse/details?mid=e8dcd362306025da39c38da54dc5ba6d</t>
  </si>
  <si>
    <t>Old Car</t>
  </si>
  <si>
    <t>http://sketchup.google.com/3dwarehouse/details?mid=e4b3ed5139f2ba63a8293175cf73b43e</t>
  </si>
  <si>
    <t>car study III (modified)</t>
  </si>
  <si>
    <t>http://sketchup.google.com/3dwarehouse/details?mid=d03be893fa663d2a2f90629ad9fbf237</t>
  </si>
  <si>
    <t>modified "FIGX FORELUX"</t>
  </si>
  <si>
    <t>http://sketchup.google.com/3dwarehouse/details?mid=cf1e5cce183178abe95baa2dad406a6d</t>
  </si>
  <si>
    <t>PC</t>
  </si>
  <si>
    <t>http://sketchup.google.com/3dwarehouse/details?mid=ced7339e9670a8bfa8293175cf73b43e</t>
  </si>
  <si>
    <t>experiment to create a car by using a tutorial of Fig-X</t>
  </si>
  <si>
    <t>http://sketchup.google.com/3dwarehouse/details?mid=cd7a7d9d2460ba8f6447bc05e622c4aa</t>
  </si>
  <si>
    <t>VW Golf 1</t>
  </si>
  <si>
    <t>http://sketchup.google.com/3dwarehouse/details?mid=bdee596ee344f987b8df4b0afa78c1c</t>
  </si>
  <si>
    <t>Slotracetrack</t>
  </si>
  <si>
    <t>http://sketchup.google.com/3dwarehouse/details?mid=b5daa46895e921f7727865b79b4bc9db</t>
  </si>
  <si>
    <t>Porsche 944</t>
  </si>
  <si>
    <t>http://sketchup.google.com/3dwarehouse/details?mid=afbf70dba9df4855c4288c0f978ea8d9</t>
  </si>
  <si>
    <t>Kettcar</t>
  </si>
  <si>
    <t>http://sketchup.google.com/3dwarehouse/details?mid=aa95d0085960f7ba675a135f6c4b52e</t>
  </si>
  <si>
    <t>Lamp</t>
  </si>
  <si>
    <t>http://sketchup.google.com/3dwarehouse/details?mid=a00974344d29c09f47cb1d3e6a634bb4</t>
  </si>
  <si>
    <t>Old Coupe</t>
  </si>
  <si>
    <t>http://sketchup.google.com/3dwarehouse/details?mid=9aab9f731191d12d949d6accb78fdf5b</t>
  </si>
  <si>
    <t>Lego</t>
  </si>
  <si>
    <t>http://sketchup.google.com/3dwarehouse/details?mid=9ab411743d5cf38b9cbd42aa42cf80aa</t>
  </si>
  <si>
    <t>car study III</t>
  </si>
  <si>
    <t>http://sketchup.google.com/3dwarehouse/details?mid=95c9180e099c1a89467aaf0f8a673c33</t>
  </si>
  <si>
    <t>Rim 02</t>
  </si>
  <si>
    <t>http://sketchup.google.com/3dwarehouse/details?mid=9340737af3f91f7a4371355b17c7418c</t>
  </si>
  <si>
    <t>Old pimped car</t>
  </si>
  <si>
    <t>http://sketchup.google.com/3dwarehouse/details?mid=8d7db01ad2fcfb8da32ff4d34c6c73a9</t>
  </si>
  <si>
    <t>Palette</t>
  </si>
  <si>
    <t>http://sketchup.google.com/3dwarehouse/details?mid=83453297adacd05aa8293175cf73b43e</t>
  </si>
  <si>
    <t>Ford Scorpio (Granada)</t>
  </si>
  <si>
    <t>http://sketchup.google.com/3dwarehouse/details?mid=81ba22343b65f7681418fb9c51f8fea2</t>
  </si>
  <si>
    <t>Old Coupe (2)</t>
  </si>
  <si>
    <t>http://sketchup.google.com/3dwarehouse/details?mid=715f1fbe4f56df22741a30e310915f9</t>
  </si>
  <si>
    <t>Slotbahn</t>
  </si>
  <si>
    <t>http://sketchup.google.com/3dwarehouse/details?mid=6c748055156b6021a8293175cf73b43e</t>
  </si>
  <si>
    <t>Exhaust</t>
  </si>
  <si>
    <t>http://sketchup.google.com/3dwarehouse/details?mid=6c450254bb27977a727865b79b4bc9db</t>
  </si>
  <si>
    <t>Gabelstapler</t>
  </si>
  <si>
    <t>http://sketchup.google.com/3dwarehouse/details?mid=4f5d3e76bf03f17cf4793b68b456ac0b</t>
  </si>
  <si>
    <t>Old Pimped VW Beetle</t>
  </si>
  <si>
    <t>http://sketchup.google.com/3dwarehouse/details?mid=42a0244ad07b40c69575ae10e91d89d3</t>
  </si>
  <si>
    <t>Burkator GT1</t>
  </si>
  <si>
    <t>http://sketchup.google.com/3dwarehouse/details?mid=3d90e925d6efabaeb59766fcf57b88c4</t>
  </si>
  <si>
    <t>Merry Christmas</t>
  </si>
  <si>
    <t>http://sketchup.google.com/3dwarehouse/details?mid=30fc4dba5fe61c7527a07af5186713c5</t>
  </si>
  <si>
    <t>M*A*N Military Truck</t>
  </si>
  <si>
    <t>http://sketchup.google.com/3dwarehouse/details?mid=290cdeec686e440b6d8742d28d2eb14c</t>
  </si>
  <si>
    <t>Warsteiner Kasten</t>
  </si>
  <si>
    <t>http://sketchup.google.com/3dwarehouse/details?mid=26fed8a1311c79ae727865b79b4bc9db</t>
  </si>
  <si>
    <t>car study II</t>
  </si>
  <si>
    <t>http://sketchup.google.com/3dwarehouse/details?mid=1dfb9bbaeb3848f2ec7227056c035fa</t>
  </si>
  <si>
    <t>car study IV</t>
  </si>
  <si>
    <t>http://sketchup.google.com/3dwarehouse/details?mid=1cef626da715c4fd2d7675d1ddddd667</t>
  </si>
  <si>
    <t>BurkUp in his old Coupe</t>
  </si>
  <si>
    <t>http://sketchup.google.com/3dwarehouse/details?mid=1ab3ab064e07508524e1787bc311fc3c</t>
  </si>
  <si>
    <t>Racetrack</t>
  </si>
  <si>
    <t>http://sketchup.google.com/3dwarehouse/details?mid=186ef0ffb3e0c756727865b79b4bc9db</t>
  </si>
  <si>
    <t>http://sketchup.google.com/3dwarehouse/details?mid=d808ba8e858f419fcbf4a81e5ffeddaf</t>
  </si>
  <si>
    <t>http://sketchup.google.com/3dwarehouse/details?mid=822f943c25be996cd987e60b7156dce7</t>
  </si>
  <si>
    <t>http://sketchup.google.com/3dwarehouse/details?mid=69997747b41447ae1532932685c60d45</t>
  </si>
  <si>
    <t>Modell</t>
  </si>
  <si>
    <t>Häusergruppe in Boscastle</t>
  </si>
  <si>
    <t>http://sketchup.google.com/3dwarehouse/details?mid=c7b582b99778fcb591804db5c2d10cfd</t>
  </si>
  <si>
    <t>Boscastle 1</t>
  </si>
  <si>
    <t>http://sketchup.google.com/3dwarehouse/details?mid=cdde7ec6780e342b5a1cf3f0fcae57d1</t>
  </si>
  <si>
    <t>Boscastle 2</t>
  </si>
  <si>
    <t>http://sketchup.google.com/3dwarehouse/details?mid=f0484316603ae2fd5a1cf3f0fcae57d1</t>
  </si>
  <si>
    <t>warten auf Beurteilung</t>
  </si>
  <si>
    <t>http://sketchup.google.com/3dwarehouse/details?mid=b491f13a3923bcb89faafe9b3107a4f</t>
  </si>
  <si>
    <t>http://sketchup.google.com/3dwarehouse/details?mid=7596fbb278c7391689faafe9b3107a4f</t>
  </si>
  <si>
    <t>http://sketchup.google.com/3dwarehouse/details?mid=d6a4b1cc922d56be89faafe9b3107a4f</t>
  </si>
  <si>
    <t>http://sketchup.google.com/3dwarehouse/details?mid=86c711c179e2960289faafe9b3107a4f</t>
  </si>
  <si>
    <t>http://sketchup.google.com/3dwarehouse/details?mid=fbc53c4104c8ab5d89faafe9b3107a4f</t>
  </si>
  <si>
    <t>http://sketchup.google.com/3dwarehouse/details?mid=f5f53d44f5598e4f89faafe9b3107a4f</t>
  </si>
  <si>
    <t>http://sketchup.google.com/3dwarehouse/details?mid=20fb4f38452905ab89faafe9b3107a4f</t>
  </si>
  <si>
    <t>http://sketchup.google.com/3dwarehouse/details?mid=e7b10834e7620adb89faafe9b3107a4f</t>
  </si>
  <si>
    <t>http://sketchup.google.com/3dwarehouse/details?mid=a6a020030c7680ef89faafe9b3107a4f</t>
  </si>
  <si>
    <t>Hotel Fortuna City in Prag</t>
  </si>
  <si>
    <t>http://sketchup.google.com/3dwarehouse/details?mid=83dd777ec6bbd44a89faafe9b3107a4f</t>
  </si>
  <si>
    <t>angenommen</t>
  </si>
  <si>
    <t>abgelehnt</t>
  </si>
  <si>
    <t>Modelle, die in Google Earth aufgenommen wurden:</t>
  </si>
  <si>
    <t>Modelle, die noch auf eine Beurteilung für GE warten:</t>
  </si>
  <si>
    <t>Modelle, die für Google Earth abgelehnt wurden:</t>
  </si>
  <si>
    <t>Gebäude in Prag 01, Tschechische Republik</t>
  </si>
  <si>
    <t>Gebäude in Prag 02, Tschechische Republik</t>
  </si>
  <si>
    <t>Gebäude in Prag 03, Tschechische Republik</t>
  </si>
  <si>
    <t>Gebäude in Cardiff 01, South Glamorgan CF10 4PB, Vereinigtes Königreich</t>
  </si>
  <si>
    <t>Gebäude in Cardiff 02, South Glamorgan CF10 4AU, Vereinigtes Königreich</t>
  </si>
  <si>
    <t>Gebäude in Budapest 01, Ungarn</t>
  </si>
  <si>
    <t>Gebäude in Rotterdam 01, Niederlande</t>
  </si>
  <si>
    <t>Gebäude in Old Toronto 01, Ontario, Kanada</t>
  </si>
  <si>
    <t>Gebäude in Old Toronto 02, Ontario, Kanada</t>
  </si>
  <si>
    <t>Berger Denkmal in Witten</t>
  </si>
  <si>
    <t>http://sketchup.google.com/3dwarehouse/details?mid=29a503982369fbe71051dd6398b69a92</t>
  </si>
  <si>
    <t>Gebäude in Stuttgart 01, Deutschland</t>
  </si>
  <si>
    <t>http://sketchup.google.com/3dwarehouse/details?mid=c2a0990f7e66392c217e31ef9116b35f&amp;result=4</t>
  </si>
  <si>
    <t>Gebäude in Stuttgart 02, Deutschland</t>
  </si>
  <si>
    <t>http://sketchup.google.com/3dwarehouse/details?mid=5cfdf4f26c96367f217e31ef9116b35f&amp;result=4</t>
  </si>
  <si>
    <t>Gebäude in Stuttgart 03, Deutschland</t>
  </si>
  <si>
    <t>http://sketchup.google.com/3dwarehouse/details?mid=3c76c1e5693fb7bc217e31ef9116b35f&amp;result=4</t>
  </si>
  <si>
    <t>Gebäude in Stuttgart 04, Deutschland</t>
  </si>
  <si>
    <t>http://sketchup.google.com/3dwarehouse/details?mid=e730e9d7ff9c9c32217e31ef9116b35f&amp;result=4</t>
  </si>
  <si>
    <t>Gebäude in Stuttgart 05, Deutschland</t>
  </si>
  <si>
    <t>http://sketchup.google.com/3dwarehouse/details?mid=1be721b71f59aadd217e31ef9116b35f&amp;result=4</t>
  </si>
  <si>
    <t>Gebäude in Stuttgart 06, Deutschland</t>
  </si>
  <si>
    <t>http://sketchup.google.com/3dwarehouse/details?mid=4c2c9f4ff11da7d8217e31ef9116b35f&amp;result=4</t>
  </si>
  <si>
    <t>Gebäude in Stuttgart 07, Deutschland</t>
  </si>
  <si>
    <t>http://sketchup.google.com/3dwarehouse/details?mid=7cabb306d83c26c4217e31ef9116b35f&amp;result=4</t>
  </si>
  <si>
    <t>Gebäude in Stuttgart 08, Deutschland</t>
  </si>
  <si>
    <t>http://sketchup.google.com/3dwarehouse/details?mid=3b5121afe6c44b5a217e31ef9116b35f&amp;result=4</t>
  </si>
  <si>
    <t>Gebäude in Prag 04, Tschechische Republik</t>
  </si>
  <si>
    <t>http://sketchup.google.com/3dwarehouse/details?mid=fa636dd7734bfd4ec2d89c32f30038d5&amp;result=4</t>
  </si>
  <si>
    <t>Gebäude in Dortmund 01, Deutschland</t>
  </si>
  <si>
    <t>Gebäude in Dortmund 02, Deutschland</t>
  </si>
  <si>
    <t>http://sketchup.google.com/3dwarehouse/details?mid=d6036096b7fcc2f889faafe9b3107a4f&amp;result=4</t>
  </si>
  <si>
    <t>Gebäude in Dortmund 03, Deutschland</t>
  </si>
  <si>
    <t>http://sketchup.google.com/3dwarehouse/details?mid=1f205fdfe018f43a89faafe9b3107a4f&amp;result=4</t>
  </si>
  <si>
    <t>Gebäude in Dortmund 04, Deutschland</t>
  </si>
  <si>
    <t>http://sketchup.google.com/3dwarehouse/details?mid=6361673472d23ab089faafe9b3107a4f&amp;result=4</t>
  </si>
  <si>
    <t>Gebäude in Dortmund 05, Deutschland</t>
  </si>
  <si>
    <t>http://sketchup.google.com/3dwarehouse/details?mid=f975b0a0d562cc5589faafe9b3107a4f&amp;result=4</t>
  </si>
  <si>
    <t>Gebäude in Dortmund 06, Deutschland</t>
  </si>
  <si>
    <t>http://sketchup.google.com/3dwarehouse/details?mid=50d0ed8afce675dd89faafe9b3107a4f&amp;result=4</t>
  </si>
  <si>
    <t>Holiday Inn Express London-Limehouse</t>
  </si>
  <si>
    <t>St. Marien Kirche, Marl</t>
  </si>
  <si>
    <t>Winterswijk, Kloetenseweg Markt 01</t>
  </si>
  <si>
    <t>http://sketchup.google.com/3dwarehouse/details?mid=a24cf82f8f525fae2382ac5ede20ad8c</t>
  </si>
  <si>
    <t>Winterswijk, Kloetenseweg 88-96</t>
  </si>
  <si>
    <t>http://sketchup.google.com/3dwarehouse/details?mid=14ce710faa6e5142382ac5ede20ad8c</t>
  </si>
  <si>
    <t>Winterswijk, Kloetenseweg 98-116</t>
  </si>
  <si>
    <t>http://sketchup.google.com/3dwarehouse/details?mid=7bb632e314a44c18116470ed181e505a</t>
  </si>
  <si>
    <t>Winterswijk, Kloetenseweg 118-126</t>
  </si>
  <si>
    <t>http://sketchup.google.com/3dwarehouse/details?mid=a5840a8ba35e1f1116470ed181e505a</t>
  </si>
  <si>
    <t>Winterswijk, Kloetenseweg 128-136</t>
  </si>
  <si>
    <t>http://sketchup.google.com/3dwarehouse/details?mid=ae52295cec1831c0116470ed181e505a</t>
  </si>
  <si>
    <t>Nr.</t>
  </si>
  <si>
    <t>GESAMT</t>
  </si>
  <si>
    <t>Essen, Schultenweg 78</t>
  </si>
  <si>
    <t>http://sketchup.google.com/3dwarehouse/details?mid=ae35403ef2394596510ccdbb520ddd8a</t>
  </si>
  <si>
    <t>Winterswijk, Kloetenseweg 5</t>
  </si>
  <si>
    <t>http://sketchup.google.com/3dwarehouse/details?mid=f1aac4b5ff92e3fd667e1b9a127a24a4</t>
  </si>
  <si>
    <t>Winterswijk, Dingstraat, Supermarkt</t>
  </si>
  <si>
    <t>http://sketchup.google.com/3dwarehouse/details?mid=d400c244915ac794d45dd5ddedef2d3f</t>
  </si>
  <si>
    <t>Winterswijk, Kloetenseweg 49</t>
  </si>
  <si>
    <t>http://sketchup.google.com/3dwarehouse/details?mid=de07ade681cb22e6d67be35c06e1dff</t>
  </si>
  <si>
    <t>Winterswijk, Kloetenseweg/Hakkelerkampstraat</t>
  </si>
  <si>
    <t>http://sketchup.google.com/3dwarehouse/details?mid=737155f97a0859696d67be35c06e1dff</t>
  </si>
  <si>
    <t>Winterswijk, Kloetenseweg 47</t>
  </si>
  <si>
    <t>http://sketchup.google.com/3dwarehouse/details?mid=80673f2700e58e6e6d67be35c06e1dff</t>
  </si>
  <si>
    <t>Anzahl ALLER hochgeladener Modelle:</t>
  </si>
  <si>
    <t>Ludwig / Ecke Fuldaerstr., Düsseldorf</t>
  </si>
  <si>
    <t>http://sketchup.google.com/3dwarehouse/details?mid=4c4aa687dda60de486af48b84290e50e</t>
  </si>
  <si>
    <t>Petrol Station on the TT Circuit in Assen</t>
  </si>
  <si>
    <t>http://sketchup.google.com/3dwarehouse/details?mid=3acf7ed442be832853e7c23078b73e4c</t>
  </si>
  <si>
    <t>Wuppertal, Zum Lohbusch 54</t>
  </si>
  <si>
    <t>http://sketchup.google.com/3dwarehouse/details?mid=347aa8136939383dfdbce506fbf89952</t>
  </si>
  <si>
    <t>Garagenhof in Wuppertal</t>
  </si>
  <si>
    <t>http://sketchup.google.com/3dwarehouse/details?mid=300f4de8213c1eb24a524f78286d7953</t>
  </si>
  <si>
    <t>Wuppertal, Am Krüppershaus 60</t>
  </si>
  <si>
    <t>http://sketchup.google.com/3dwarehouse/details?mid=e0ac65b60c9643104a524f78286d7953</t>
  </si>
  <si>
    <t>Bochum, Karl-Friedrich-Str. 72a</t>
  </si>
  <si>
    <t>http://sketchup.google.com/3dwarehouse/details?mid=ca753ff0736482b44a524f78286d7953</t>
  </si>
  <si>
    <t>Trelawney Garage in Port Isaac</t>
  </si>
  <si>
    <t>http://sketchup.google.com/3dwarehouse/details?mid=4648b61c316f8f09bed530e266289dc2</t>
  </si>
  <si>
    <t>Southfork Ranch - DALLAS</t>
  </si>
  <si>
    <t>http://sketchup.google.com/3dwarehouse/details?mid=94fdb809ca5c4cf8ca81b0d009620afb</t>
  </si>
  <si>
    <t>Wetterschutz in Herne-Bay</t>
  </si>
  <si>
    <t>http://sketchup.google.com/3dwarehouse/details?mid=60a3cbbdd69030a532696bf720a13957</t>
  </si>
  <si>
    <t>Stand:</t>
  </si>
  <si>
    <t>Vergleichsdatum</t>
  </si>
  <si>
    <t>Tage</t>
  </si>
  <si>
    <t>Anzahl der Bewertungen</t>
  </si>
  <si>
    <t>Gymnasium Maria Veen Teil 2</t>
  </si>
  <si>
    <t>http://sketchup.google.com/3dwarehouse/details?mid=a73950dd6a2dec4651dbcf782ea93dd8</t>
  </si>
  <si>
    <t>Gymnasium Maria Veen Teil 1</t>
  </si>
  <si>
    <t>Gymnasium Maria Veen Teil 3</t>
  </si>
  <si>
    <t>http://sketchup.google.com/3dwarehouse/details?mid=4e70b0da468f7c8851dbcf782ea93dd8</t>
  </si>
  <si>
    <t>Gymnasium Maria Veen Teil 5</t>
  </si>
  <si>
    <t>Gymnasium Maria Veen Teil 4</t>
  </si>
  <si>
    <t>http://sketchup.google.com/3dwarehouse/details?mid=3c18391b9b814c23509276e49cb43735</t>
  </si>
  <si>
    <t>http://sketchup.google.com/3dwarehouse/details?mid=b182e0b61e3c7e7151dbcf782ea93dd8</t>
  </si>
  <si>
    <t>Gymnasium Maria Veen Teil 7</t>
  </si>
  <si>
    <t>http://sketchup.google.com/3dwarehouse/details?mid=888e88f33f392bd0b3b70b75738ba5f2</t>
  </si>
  <si>
    <t>Gymnasium Maria Veen Teil 6</t>
  </si>
  <si>
    <t>http://sketchup.google.com/3dwarehouse/details?mid=794a43ae8a44525ab3b70b75738ba5f2</t>
  </si>
  <si>
    <t>Gymnasium Maria Veen Teil 8</t>
  </si>
  <si>
    <t>http://sketchup.google.com/3dwarehouse/details?mid=2fa3d47cfc4542b46c7cafb2f2cb74be</t>
  </si>
  <si>
    <t>Gymnasium Maria Veen Teil 10</t>
  </si>
  <si>
    <t>http://sketchup.google.com/3dwarehouse/details?mid=9182907f0097cfbceab1d7cf76ce94da</t>
  </si>
  <si>
    <t>http://sketchup.google.com/3dwarehouse/details?mid=bd8bc6e84365708548035fe4145e8a45</t>
  </si>
  <si>
    <t>Gymnasium Maria Veen Teil 9</t>
  </si>
  <si>
    <t>http://sketchup.google.com/3dwarehouse/details?mid=f69c3ce7e69a3c4ac6ab94f4fe0a4e6f</t>
  </si>
  <si>
    <t>Gladbecker Str. 26, Essen</t>
  </si>
  <si>
    <t>http://sketchup.google.com/3dwarehouse/details?mid=199601b8902ed36830215e6d3ee3a7d4</t>
  </si>
  <si>
    <t>Am Sandershof 8, Recklinghausen</t>
  </si>
  <si>
    <t>http://sketchup.google.com/3dwarehouse/details?mid=921cfea0ffa24a8da1fb1ed28e79951f</t>
  </si>
  <si>
    <t>Central Bandstand (Herne Bay)</t>
  </si>
  <si>
    <t>http://sketchup.google.com/3dwarehouse/details?mid=fc713097e9ab437dae6cede146f2899f</t>
  </si>
  <si>
    <t>Winterswijk, Balinkesstraat/Jeugtkerkstraat</t>
  </si>
  <si>
    <t>http://sketchup.google.com/3dwarehouse/details?mid=334f4e5dfce82bf381dcfe2daa035077</t>
  </si>
  <si>
    <t>Herne Bay - Queen St./Beach St., UK</t>
  </si>
  <si>
    <t>http://sketchup.google.com/3dwarehouse/details?mid=c50c0ec9cc3b867028f7ccea4f2e6fc3</t>
  </si>
  <si>
    <t>Herne Bay, Cavendish Road/Victoria Park</t>
  </si>
  <si>
    <t>http://sketchup.google.com/3dwarehouse/details?mid=888d21774d61033f28f7ccea4f2e6fc3</t>
  </si>
  <si>
    <t>Herne Bay, Park Rd./Gordon Rd.</t>
  </si>
  <si>
    <t>http://sketchup.google.com/3dwarehouse/details?mid=360d7bc4df24eb8e28f7ccea4f2e6fc3</t>
  </si>
  <si>
    <t>Aufrufe pro Woche</t>
  </si>
  <si>
    <t>Downloads pro Woche</t>
  </si>
  <si>
    <t>Bewertungen pro Woche</t>
  </si>
  <si>
    <t>Top 3 Ansichten gesamt</t>
  </si>
  <si>
    <t>Top 3 Ansichten pro Woche</t>
  </si>
  <si>
    <t>Top 3 Downloads gesamt</t>
  </si>
  <si>
    <t>Top 3 Downloads pro Woche</t>
  </si>
  <si>
    <t>Top 3 Bewertungen gesamt</t>
  </si>
  <si>
    <t>Top 3 Bewertungen pro Woche</t>
  </si>
  <si>
    <t>Berger Denkmal</t>
  </si>
  <si>
    <t>Wuppertal
Zum Lohbusch 54</t>
  </si>
  <si>
    <t>Southfork Ranch
DALLAS</t>
  </si>
  <si>
    <t>Herne Bay
Park Rd./Gordon Rd.</t>
  </si>
  <si>
    <t>Herne Bay
Cavendish Rd./Victoria Park</t>
  </si>
  <si>
    <t>Central Bandstand
(Herne Bay)</t>
  </si>
  <si>
    <t>Ansichten gesamt:</t>
  </si>
  <si>
    <t>Downloads gesamt:</t>
  </si>
  <si>
    <t>Bewertungen gesamt:</t>
  </si>
  <si>
    <t>Statistik per 06.12.2011</t>
  </si>
</sst>
</file>

<file path=xl/styles.xml><?xml version="1.0" encoding="utf-8"?>
<styleSheet xmlns="http://schemas.openxmlformats.org/spreadsheetml/2006/main">
  <numFmts count="1">
    <numFmt numFmtId="164" formatCode="#,##0_ ;[Red]\-#,##0\ "/>
  </numFmts>
  <fonts count="9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i/>
      <sz val="11"/>
      <color theme="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CC"/>
      <name val="Arial"/>
      <family val="2"/>
    </font>
    <font>
      <sz val="36"/>
      <color theme="1"/>
      <name val="Calibri"/>
      <family val="2"/>
      <scheme val="minor"/>
    </font>
    <font>
      <sz val="4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/>
    <xf numFmtId="14" fontId="0" fillId="0" borderId="0" xfId="0" applyNumberFormat="1"/>
    <xf numFmtId="0" fontId="1" fillId="0" borderId="0" xfId="1" applyAlignment="1" applyProtection="1"/>
    <xf numFmtId="0" fontId="0" fillId="2" borderId="0" xfId="0" applyFill="1"/>
    <xf numFmtId="0" fontId="0" fillId="3" borderId="0" xfId="0" applyFill="1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0" fillId="0" borderId="0" xfId="0" applyFont="1"/>
    <xf numFmtId="3" fontId="0" fillId="0" borderId="0" xfId="0" applyNumberFormat="1" applyFont="1"/>
    <xf numFmtId="14" fontId="0" fillId="0" borderId="0" xfId="0" applyNumberFormat="1" applyFont="1"/>
    <xf numFmtId="0" fontId="3" fillId="0" borderId="0" xfId="0" applyFont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0" xfId="0" applyFont="1" applyFill="1"/>
    <xf numFmtId="0" fontId="5" fillId="0" borderId="0" xfId="0" applyFont="1"/>
    <xf numFmtId="0" fontId="1" fillId="0" borderId="0" xfId="1" applyFont="1" applyAlignment="1" applyProtection="1"/>
    <xf numFmtId="0" fontId="0" fillId="3" borderId="0" xfId="0" applyFont="1" applyFill="1"/>
    <xf numFmtId="0" fontId="0" fillId="0" borderId="0" xfId="0" applyFont="1" applyFill="1"/>
    <xf numFmtId="0" fontId="0" fillId="0" borderId="0" xfId="0" applyFill="1"/>
    <xf numFmtId="0" fontId="2" fillId="0" borderId="0" xfId="0" applyFont="1" applyFill="1"/>
    <xf numFmtId="0" fontId="4" fillId="5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14" fontId="2" fillId="0" borderId="0" xfId="0" applyNumberFormat="1" applyFont="1"/>
    <xf numFmtId="0" fontId="2" fillId="6" borderId="0" xfId="0" applyFont="1" applyFill="1"/>
    <xf numFmtId="0" fontId="3" fillId="0" borderId="2" xfId="0" applyFont="1" applyBorder="1" applyAlignment="1">
      <alignment horizontal="center"/>
    </xf>
    <xf numFmtId="0" fontId="0" fillId="0" borderId="3" xfId="0" applyBorder="1"/>
    <xf numFmtId="14" fontId="3" fillId="0" borderId="4" xfId="0" applyNumberFormat="1" applyFont="1" applyBorder="1" applyAlignment="1">
      <alignment horizontal="center"/>
    </xf>
    <xf numFmtId="164" fontId="0" fillId="0" borderId="0" xfId="0" applyNumberFormat="1"/>
    <xf numFmtId="164" fontId="2" fillId="0" borderId="0" xfId="0" applyNumberFormat="1" applyFont="1"/>
    <xf numFmtId="3" fontId="2" fillId="0" borderId="0" xfId="0" applyNumberFormat="1" applyFont="1" applyAlignment="1">
      <alignment textRotation="90"/>
    </xf>
    <xf numFmtId="0" fontId="2" fillId="0" borderId="0" xfId="0" applyFont="1" applyAlignment="1">
      <alignment textRotation="90"/>
    </xf>
    <xf numFmtId="164" fontId="2" fillId="0" borderId="0" xfId="0" applyNumberFormat="1" applyFont="1" applyAlignment="1">
      <alignment textRotation="90"/>
    </xf>
    <xf numFmtId="0" fontId="2" fillId="0" borderId="0" xfId="0" applyFont="1" applyFill="1" applyAlignment="1">
      <alignment textRotation="90"/>
    </xf>
    <xf numFmtId="14" fontId="0" fillId="6" borderId="0" xfId="0" applyNumberFormat="1" applyFont="1" applyFill="1"/>
    <xf numFmtId="164" fontId="0" fillId="6" borderId="0" xfId="0" applyNumberFormat="1" applyFont="1" applyFill="1"/>
    <xf numFmtId="3" fontId="0" fillId="6" borderId="2" xfId="0" applyNumberFormat="1" applyFill="1" applyBorder="1"/>
    <xf numFmtId="3" fontId="0" fillId="6" borderId="1" xfId="0" applyNumberFormat="1" applyFill="1" applyBorder="1"/>
    <xf numFmtId="0" fontId="0" fillId="6" borderId="0" xfId="0" applyFill="1"/>
    <xf numFmtId="0" fontId="2" fillId="0" borderId="0" xfId="0" applyFont="1" applyAlignment="1">
      <alignment horizontal="left" textRotation="90"/>
    </xf>
    <xf numFmtId="14" fontId="2" fillId="0" borderId="0" xfId="0" applyNumberFormat="1" applyFont="1" applyAlignment="1">
      <alignment horizontal="left" textRotation="90"/>
    </xf>
    <xf numFmtId="3" fontId="0" fillId="4" borderId="0" xfId="0" applyNumberFormat="1" applyFont="1" applyFill="1"/>
    <xf numFmtId="3" fontId="0" fillId="4" borderId="0" xfId="0" applyNumberFormat="1" applyFill="1"/>
    <xf numFmtId="3" fontId="0" fillId="0" borderId="5" xfId="0" applyNumberFormat="1" applyBorder="1"/>
    <xf numFmtId="14" fontId="0" fillId="0" borderId="0" xfId="0" applyNumberFormat="1" applyFont="1" applyFill="1"/>
    <xf numFmtId="164" fontId="0" fillId="0" borderId="0" xfId="0" applyNumberFormat="1" applyFont="1" applyFill="1"/>
    <xf numFmtId="0" fontId="2" fillId="0" borderId="0" xfId="0" applyFont="1" applyFill="1" applyAlignment="1"/>
    <xf numFmtId="0" fontId="0" fillId="0" borderId="0" xfId="0" applyFont="1" applyAlignment="1">
      <alignment horizontal="left"/>
    </xf>
    <xf numFmtId="3" fontId="0" fillId="0" borderId="0" xfId="0" applyNumberFormat="1" applyFont="1" applyAlignment="1"/>
    <xf numFmtId="0" fontId="0" fillId="0" borderId="0" xfId="0" applyFont="1" applyAlignment="1"/>
    <xf numFmtId="14" fontId="0" fillId="0" borderId="0" xfId="0" applyNumberFormat="1" applyFont="1" applyAlignment="1"/>
    <xf numFmtId="14" fontId="0" fillId="6" borderId="0" xfId="0" applyNumberFormat="1" applyFont="1" applyFill="1" applyAlignment="1">
      <alignment horizontal="left"/>
    </xf>
    <xf numFmtId="3" fontId="0" fillId="4" borderId="0" xfId="0" applyNumberFormat="1" applyFont="1" applyFill="1" applyAlignment="1"/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/>
    <xf numFmtId="0" fontId="6" fillId="0" borderId="0" xfId="0" applyFont="1"/>
    <xf numFmtId="0" fontId="0" fillId="7" borderId="6" xfId="0" applyFill="1" applyBorder="1"/>
    <xf numFmtId="0" fontId="0" fillId="7" borderId="7" xfId="0" applyFill="1" applyBorder="1"/>
    <xf numFmtId="0" fontId="0" fillId="7" borderId="8" xfId="0" applyFill="1" applyBorder="1"/>
    <xf numFmtId="0" fontId="0" fillId="7" borderId="9" xfId="0" applyFill="1" applyBorder="1"/>
    <xf numFmtId="0" fontId="0" fillId="7" borderId="10" xfId="0" applyFill="1" applyBorder="1"/>
    <xf numFmtId="0" fontId="0" fillId="7" borderId="11" xfId="0" applyFill="1" applyBorder="1"/>
    <xf numFmtId="0" fontId="0" fillId="8" borderId="0" xfId="0" applyFill="1"/>
    <xf numFmtId="0" fontId="0" fillId="8" borderId="0" xfId="0" applyFont="1" applyFill="1"/>
    <xf numFmtId="0" fontId="7" fillId="8" borderId="0" xfId="0" applyFont="1" applyFill="1" applyBorder="1" applyAlignment="1">
      <alignment horizontal="center" vertical="center"/>
    </xf>
    <xf numFmtId="3" fontId="7" fillId="8" borderId="0" xfId="0" applyNumberFormat="1" applyFont="1" applyFill="1" applyBorder="1" applyAlignment="1">
      <alignment horizontal="center" vertical="center"/>
    </xf>
    <xf numFmtId="0" fontId="6" fillId="8" borderId="0" xfId="0" applyFont="1" applyFill="1"/>
    <xf numFmtId="3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/>
    </xf>
    <xf numFmtId="3" fontId="7" fillId="10" borderId="1" xfId="0" applyNumberFormat="1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jpeg"/><Relationship Id="rId13" Type="http://schemas.openxmlformats.org/officeDocument/2006/relationships/hyperlink" Target="http://sketchup.google.com/3dwarehouse/details?mid=360d7bc4df24eb8e28f7ccea4f2e6fc3" TargetMode="External"/><Relationship Id="rId18" Type="http://schemas.openxmlformats.org/officeDocument/2006/relationships/image" Target="../media/image9.jpeg"/><Relationship Id="rId3" Type="http://schemas.openxmlformats.org/officeDocument/2006/relationships/hyperlink" Target="http://sketchup.google.com/3dwarehouse/details?mid=290cdeec686e440b6d8742d28d2eb14c" TargetMode="External"/><Relationship Id="rId7" Type="http://schemas.openxmlformats.org/officeDocument/2006/relationships/hyperlink" Target="http://sketchup.google.com/3dwarehouse/details?mid=29a503982369fbe71051dd6398b69a92" TargetMode="External"/><Relationship Id="rId12" Type="http://schemas.openxmlformats.org/officeDocument/2006/relationships/image" Target="../media/image6.jpeg"/><Relationship Id="rId17" Type="http://schemas.openxmlformats.org/officeDocument/2006/relationships/hyperlink" Target="http://sketchup.google.com/3dwarehouse/details?mid=fc713097e9ab437dae6cede146f2899f" TargetMode="External"/><Relationship Id="rId2" Type="http://schemas.openxmlformats.org/officeDocument/2006/relationships/image" Target="../media/image1.jpeg"/><Relationship Id="rId16" Type="http://schemas.openxmlformats.org/officeDocument/2006/relationships/image" Target="../media/image8.jpeg"/><Relationship Id="rId1" Type="http://schemas.openxmlformats.org/officeDocument/2006/relationships/hyperlink" Target="http://sketchup.google.com/3dwarehouse/details?mid=4f5d3e76bf03f17cf4793b68b456ac0b" TargetMode="External"/><Relationship Id="rId6" Type="http://schemas.openxmlformats.org/officeDocument/2006/relationships/image" Target="../media/image3.jpeg"/><Relationship Id="rId11" Type="http://schemas.openxmlformats.org/officeDocument/2006/relationships/hyperlink" Target="http://sketchup.google.com/3dwarehouse/details?mid=94fdb809ca5c4cf8ca81b0d009620afb" TargetMode="External"/><Relationship Id="rId5" Type="http://schemas.openxmlformats.org/officeDocument/2006/relationships/hyperlink" Target="http://sketchup.google.com/3dwarehouse/details?mid=ced7339e9670a8bfa8293175cf73b43e" TargetMode="External"/><Relationship Id="rId15" Type="http://schemas.openxmlformats.org/officeDocument/2006/relationships/hyperlink" Target="http://sketchup.google.com/3dwarehouse/details?mid=888d21774d61033f28f7ccea4f2e6fc3" TargetMode="External"/><Relationship Id="rId10" Type="http://schemas.openxmlformats.org/officeDocument/2006/relationships/image" Target="../media/image5.jpeg"/><Relationship Id="rId4" Type="http://schemas.openxmlformats.org/officeDocument/2006/relationships/image" Target="../media/image2.jpeg"/><Relationship Id="rId9" Type="http://schemas.openxmlformats.org/officeDocument/2006/relationships/hyperlink" Target="http://sketchup.google.com/3dwarehouse/details?mid=347aa8136939383dfdbce506fbf89952" TargetMode="External"/><Relationship Id="rId14" Type="http://schemas.openxmlformats.org/officeDocument/2006/relationships/image" Target="../media/image7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jpeg"/><Relationship Id="rId1" Type="http://schemas.openxmlformats.org/officeDocument/2006/relationships/image" Target="../media/image1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17</xdr:row>
      <xdr:rowOff>57150</xdr:rowOff>
    </xdr:from>
    <xdr:to>
      <xdr:col>2</xdr:col>
      <xdr:colOff>523875</xdr:colOff>
      <xdr:row>21</xdr:row>
      <xdr:rowOff>171450</xdr:rowOff>
    </xdr:to>
    <xdr:pic>
      <xdr:nvPicPr>
        <xdr:cNvPr id="2049" name="Picture 1" descr="Gabelstapler">
          <a:hlinkClick xmlns:r="http://schemas.openxmlformats.org/officeDocument/2006/relationships" r:id="rId1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2100" y="819150"/>
          <a:ext cx="1219200" cy="8763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161925</xdr:colOff>
      <xdr:row>22</xdr:row>
      <xdr:rowOff>38100</xdr:rowOff>
    </xdr:from>
    <xdr:to>
      <xdr:col>2</xdr:col>
      <xdr:colOff>619125</xdr:colOff>
      <xdr:row>26</xdr:row>
      <xdr:rowOff>152400</xdr:rowOff>
    </xdr:to>
    <xdr:pic>
      <xdr:nvPicPr>
        <xdr:cNvPr id="2050" name="Picture 2" descr="M*A*N  Military Truck">
          <a:hlinkClick xmlns:r="http://schemas.openxmlformats.org/officeDocument/2006/relationships" r:id="rId3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277350" y="1752600"/>
          <a:ext cx="1219200" cy="8763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161925</xdr:colOff>
      <xdr:row>27</xdr:row>
      <xdr:rowOff>76200</xdr:rowOff>
    </xdr:from>
    <xdr:to>
      <xdr:col>2</xdr:col>
      <xdr:colOff>619125</xdr:colOff>
      <xdr:row>32</xdr:row>
      <xdr:rowOff>0</xdr:rowOff>
    </xdr:to>
    <xdr:pic>
      <xdr:nvPicPr>
        <xdr:cNvPr id="2051" name="Picture 3" descr="PC">
          <a:hlinkClick xmlns:r="http://schemas.openxmlformats.org/officeDocument/2006/relationships" r:id="rId5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9277350" y="2743200"/>
          <a:ext cx="1219200" cy="8763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66675</xdr:colOff>
      <xdr:row>17</xdr:row>
      <xdr:rowOff>57150</xdr:rowOff>
    </xdr:from>
    <xdr:to>
      <xdr:col>7</xdr:col>
      <xdr:colOff>523875</xdr:colOff>
      <xdr:row>21</xdr:row>
      <xdr:rowOff>171450</xdr:rowOff>
    </xdr:to>
    <xdr:pic>
      <xdr:nvPicPr>
        <xdr:cNvPr id="5" name="Picture 1" descr="Gabelstapler">
          <a:hlinkClick xmlns:r="http://schemas.openxmlformats.org/officeDocument/2006/relationships" r:id="rId1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2100" y="819150"/>
          <a:ext cx="1219200" cy="8763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161925</xdr:colOff>
      <xdr:row>22</xdr:row>
      <xdr:rowOff>38100</xdr:rowOff>
    </xdr:from>
    <xdr:to>
      <xdr:col>7</xdr:col>
      <xdr:colOff>619125</xdr:colOff>
      <xdr:row>26</xdr:row>
      <xdr:rowOff>152400</xdr:rowOff>
    </xdr:to>
    <xdr:pic>
      <xdr:nvPicPr>
        <xdr:cNvPr id="6" name="Picture 2" descr="M*A*N  Military Truck">
          <a:hlinkClick xmlns:r="http://schemas.openxmlformats.org/officeDocument/2006/relationships" r:id="rId3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277350" y="1752600"/>
          <a:ext cx="1219200" cy="8763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161925</xdr:colOff>
      <xdr:row>27</xdr:row>
      <xdr:rowOff>76200</xdr:rowOff>
    </xdr:from>
    <xdr:to>
      <xdr:col>7</xdr:col>
      <xdr:colOff>619125</xdr:colOff>
      <xdr:row>32</xdr:row>
      <xdr:rowOff>0</xdr:rowOff>
    </xdr:to>
    <xdr:pic>
      <xdr:nvPicPr>
        <xdr:cNvPr id="7" name="Picture 3" descr="PC">
          <a:hlinkClick xmlns:r="http://schemas.openxmlformats.org/officeDocument/2006/relationships" r:id="rId5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9277350" y="2743200"/>
          <a:ext cx="1219200" cy="8763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152400</xdr:colOff>
      <xdr:row>37</xdr:row>
      <xdr:rowOff>57150</xdr:rowOff>
    </xdr:from>
    <xdr:to>
      <xdr:col>2</xdr:col>
      <xdr:colOff>609600</xdr:colOff>
      <xdr:row>41</xdr:row>
      <xdr:rowOff>171450</xdr:rowOff>
    </xdr:to>
    <xdr:pic>
      <xdr:nvPicPr>
        <xdr:cNvPr id="8" name="Picture 1" descr="Gabelstapler">
          <a:hlinkClick xmlns:r="http://schemas.openxmlformats.org/officeDocument/2006/relationships" r:id="rId1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267825" y="4629150"/>
          <a:ext cx="1219200" cy="8763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123825</xdr:colOff>
      <xdr:row>42</xdr:row>
      <xdr:rowOff>9525</xdr:rowOff>
    </xdr:from>
    <xdr:to>
      <xdr:col>2</xdr:col>
      <xdr:colOff>581025</xdr:colOff>
      <xdr:row>46</xdr:row>
      <xdr:rowOff>123825</xdr:rowOff>
    </xdr:to>
    <xdr:pic>
      <xdr:nvPicPr>
        <xdr:cNvPr id="9" name="Picture 3" descr="PC">
          <a:hlinkClick xmlns:r="http://schemas.openxmlformats.org/officeDocument/2006/relationships" r:id="rId5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9239250" y="5534025"/>
          <a:ext cx="1219200" cy="8763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114300</xdr:colOff>
      <xdr:row>47</xdr:row>
      <xdr:rowOff>28575</xdr:rowOff>
    </xdr:from>
    <xdr:to>
      <xdr:col>2</xdr:col>
      <xdr:colOff>571500</xdr:colOff>
      <xdr:row>51</xdr:row>
      <xdr:rowOff>142875</xdr:rowOff>
    </xdr:to>
    <xdr:pic>
      <xdr:nvPicPr>
        <xdr:cNvPr id="10" name="Picture 2" descr="M*A*N  Military Truck">
          <a:hlinkClick xmlns:r="http://schemas.openxmlformats.org/officeDocument/2006/relationships" r:id="rId3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229725" y="6505575"/>
          <a:ext cx="1219200" cy="8763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133350</xdr:colOff>
      <xdr:row>47</xdr:row>
      <xdr:rowOff>9525</xdr:rowOff>
    </xdr:from>
    <xdr:to>
      <xdr:col>7</xdr:col>
      <xdr:colOff>590550</xdr:colOff>
      <xdr:row>51</xdr:row>
      <xdr:rowOff>123825</xdr:rowOff>
    </xdr:to>
    <xdr:pic>
      <xdr:nvPicPr>
        <xdr:cNvPr id="11" name="Picture 2" descr="M*A*N  Military Truck">
          <a:hlinkClick xmlns:r="http://schemas.openxmlformats.org/officeDocument/2006/relationships" r:id="rId3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3630275" y="6486525"/>
          <a:ext cx="1219200" cy="8763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142875</xdr:colOff>
      <xdr:row>42</xdr:row>
      <xdr:rowOff>76200</xdr:rowOff>
    </xdr:from>
    <xdr:to>
      <xdr:col>7</xdr:col>
      <xdr:colOff>600075</xdr:colOff>
      <xdr:row>47</xdr:row>
      <xdr:rowOff>0</xdr:rowOff>
    </xdr:to>
    <xdr:pic>
      <xdr:nvPicPr>
        <xdr:cNvPr id="12" name="Picture 3" descr="PC">
          <a:hlinkClick xmlns:r="http://schemas.openxmlformats.org/officeDocument/2006/relationships" r:id="rId5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3639800" y="5600700"/>
          <a:ext cx="1219200" cy="8763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123825</xdr:colOff>
      <xdr:row>37</xdr:row>
      <xdr:rowOff>38100</xdr:rowOff>
    </xdr:from>
    <xdr:to>
      <xdr:col>7</xdr:col>
      <xdr:colOff>581025</xdr:colOff>
      <xdr:row>41</xdr:row>
      <xdr:rowOff>152400</xdr:rowOff>
    </xdr:to>
    <xdr:pic>
      <xdr:nvPicPr>
        <xdr:cNvPr id="13" name="Picture 1" descr="Gabelstapler">
          <a:hlinkClick xmlns:r="http://schemas.openxmlformats.org/officeDocument/2006/relationships" r:id="rId1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620750" y="4610100"/>
          <a:ext cx="1219200" cy="8763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247650</xdr:colOff>
      <xdr:row>57</xdr:row>
      <xdr:rowOff>133350</xdr:rowOff>
    </xdr:from>
    <xdr:to>
      <xdr:col>2</xdr:col>
      <xdr:colOff>438150</xdr:colOff>
      <xdr:row>61</xdr:row>
      <xdr:rowOff>85725</xdr:rowOff>
    </xdr:to>
    <xdr:pic>
      <xdr:nvPicPr>
        <xdr:cNvPr id="2052" name="Picture 4" descr="Berger Denkmal in Witten">
          <a:hlinkClick xmlns:r="http://schemas.openxmlformats.org/officeDocument/2006/relationships" r:id="rId7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9363075" y="8515350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190500</xdr:colOff>
      <xdr:row>62</xdr:row>
      <xdr:rowOff>123825</xdr:rowOff>
    </xdr:from>
    <xdr:to>
      <xdr:col>2</xdr:col>
      <xdr:colOff>381000</xdr:colOff>
      <xdr:row>66</xdr:row>
      <xdr:rowOff>76200</xdr:rowOff>
    </xdr:to>
    <xdr:pic>
      <xdr:nvPicPr>
        <xdr:cNvPr id="2053" name="Picture 5" descr="Wuppertal, Zum Lohbusch 54">
          <a:hlinkClick xmlns:r="http://schemas.openxmlformats.org/officeDocument/2006/relationships" r:id="rId9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9305925" y="9458325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304800</xdr:colOff>
      <xdr:row>68</xdr:row>
      <xdr:rowOff>28575</xdr:rowOff>
    </xdr:from>
    <xdr:to>
      <xdr:col>2</xdr:col>
      <xdr:colOff>495300</xdr:colOff>
      <xdr:row>71</xdr:row>
      <xdr:rowOff>171450</xdr:rowOff>
    </xdr:to>
    <xdr:pic>
      <xdr:nvPicPr>
        <xdr:cNvPr id="2054" name="Picture 6" descr="Southfork Ranch - DALLAS">
          <a:hlinkClick xmlns:r="http://schemas.openxmlformats.org/officeDocument/2006/relationships" r:id="rId11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9420225" y="10506075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247650</xdr:colOff>
      <xdr:row>57</xdr:row>
      <xdr:rowOff>104775</xdr:rowOff>
    </xdr:from>
    <xdr:to>
      <xdr:col>7</xdr:col>
      <xdr:colOff>438150</xdr:colOff>
      <xdr:row>61</xdr:row>
      <xdr:rowOff>57150</xdr:rowOff>
    </xdr:to>
    <xdr:pic>
      <xdr:nvPicPr>
        <xdr:cNvPr id="2055" name="Picture 7" descr="Herne Bay, Park Rd./Gordon Rd.">
          <a:hlinkClick xmlns:r="http://schemas.openxmlformats.org/officeDocument/2006/relationships" r:id="rId13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3239750" y="8486775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304800</xdr:colOff>
      <xdr:row>62</xdr:row>
      <xdr:rowOff>133350</xdr:rowOff>
    </xdr:from>
    <xdr:to>
      <xdr:col>7</xdr:col>
      <xdr:colOff>495300</xdr:colOff>
      <xdr:row>66</xdr:row>
      <xdr:rowOff>85725</xdr:rowOff>
    </xdr:to>
    <xdr:pic>
      <xdr:nvPicPr>
        <xdr:cNvPr id="2056" name="Picture 8" descr="Herne Bay, Cavendish Road/Victoria Park">
          <a:hlinkClick xmlns:r="http://schemas.openxmlformats.org/officeDocument/2006/relationships" r:id="rId15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3296900" y="9467850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295275</xdr:colOff>
      <xdr:row>67</xdr:row>
      <xdr:rowOff>152400</xdr:rowOff>
    </xdr:from>
    <xdr:to>
      <xdr:col>7</xdr:col>
      <xdr:colOff>485775</xdr:colOff>
      <xdr:row>71</xdr:row>
      <xdr:rowOff>104775</xdr:rowOff>
    </xdr:to>
    <xdr:pic>
      <xdr:nvPicPr>
        <xdr:cNvPr id="2057" name="Picture 9" descr="Central Bandstand (Herne Bay)">
          <a:hlinkClick xmlns:r="http://schemas.openxmlformats.org/officeDocument/2006/relationships" r:id="rId17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13287375" y="10439400"/>
          <a:ext cx="952500" cy="7143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75</xdr:row>
      <xdr:rowOff>0</xdr:rowOff>
    </xdr:from>
    <xdr:to>
      <xdr:col>11</xdr:col>
      <xdr:colOff>647700</xdr:colOff>
      <xdr:row>75</xdr:row>
      <xdr:rowOff>133350</xdr:rowOff>
    </xdr:to>
    <xdr:pic>
      <xdr:nvPicPr>
        <xdr:cNvPr id="3" name="Grafik 2" descr="5star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91675" y="952500"/>
          <a:ext cx="647700" cy="13335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76</xdr:row>
      <xdr:rowOff>0</xdr:rowOff>
    </xdr:from>
    <xdr:to>
      <xdr:col>11</xdr:col>
      <xdr:colOff>647700</xdr:colOff>
      <xdr:row>76</xdr:row>
      <xdr:rowOff>133350</xdr:rowOff>
    </xdr:to>
    <xdr:pic>
      <xdr:nvPicPr>
        <xdr:cNvPr id="4" name="Grafik 3" descr="5star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91675" y="1143000"/>
          <a:ext cx="647700" cy="13335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82</xdr:row>
      <xdr:rowOff>0</xdr:rowOff>
    </xdr:from>
    <xdr:to>
      <xdr:col>11</xdr:col>
      <xdr:colOff>647700</xdr:colOff>
      <xdr:row>82</xdr:row>
      <xdr:rowOff>133350</xdr:rowOff>
    </xdr:to>
    <xdr:pic>
      <xdr:nvPicPr>
        <xdr:cNvPr id="5" name="Grafik 4" descr="5star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91675" y="2286000"/>
          <a:ext cx="647700" cy="13335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87</xdr:row>
      <xdr:rowOff>0</xdr:rowOff>
    </xdr:from>
    <xdr:to>
      <xdr:col>11</xdr:col>
      <xdr:colOff>647700</xdr:colOff>
      <xdr:row>87</xdr:row>
      <xdr:rowOff>133350</xdr:rowOff>
    </xdr:to>
    <xdr:pic>
      <xdr:nvPicPr>
        <xdr:cNvPr id="6" name="Grafik 5" descr="5star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91675" y="3238500"/>
          <a:ext cx="647700" cy="13335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90</xdr:row>
      <xdr:rowOff>0</xdr:rowOff>
    </xdr:from>
    <xdr:to>
      <xdr:col>11</xdr:col>
      <xdr:colOff>647700</xdr:colOff>
      <xdr:row>90</xdr:row>
      <xdr:rowOff>133350</xdr:rowOff>
    </xdr:to>
    <xdr:pic>
      <xdr:nvPicPr>
        <xdr:cNvPr id="7" name="Grafik 6" descr="5star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91675" y="3810000"/>
          <a:ext cx="647700" cy="13335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96</xdr:row>
      <xdr:rowOff>0</xdr:rowOff>
    </xdr:from>
    <xdr:to>
      <xdr:col>11</xdr:col>
      <xdr:colOff>647700</xdr:colOff>
      <xdr:row>96</xdr:row>
      <xdr:rowOff>133350</xdr:rowOff>
    </xdr:to>
    <xdr:pic>
      <xdr:nvPicPr>
        <xdr:cNvPr id="8" name="Grafik 7" descr="5star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91675" y="4953000"/>
          <a:ext cx="647700" cy="13335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100</xdr:row>
      <xdr:rowOff>0</xdr:rowOff>
    </xdr:from>
    <xdr:to>
      <xdr:col>11</xdr:col>
      <xdr:colOff>647700</xdr:colOff>
      <xdr:row>100</xdr:row>
      <xdr:rowOff>133350</xdr:rowOff>
    </xdr:to>
    <xdr:pic>
      <xdr:nvPicPr>
        <xdr:cNvPr id="9" name="Grafik 8" descr="5star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91675" y="5715000"/>
          <a:ext cx="647700" cy="13335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101</xdr:row>
      <xdr:rowOff>0</xdr:rowOff>
    </xdr:from>
    <xdr:to>
      <xdr:col>11</xdr:col>
      <xdr:colOff>647700</xdr:colOff>
      <xdr:row>101</xdr:row>
      <xdr:rowOff>133350</xdr:rowOff>
    </xdr:to>
    <xdr:pic>
      <xdr:nvPicPr>
        <xdr:cNvPr id="10" name="Grafik 9" descr="5star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91675" y="5905500"/>
          <a:ext cx="647700" cy="13335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102</xdr:row>
      <xdr:rowOff>0</xdr:rowOff>
    </xdr:from>
    <xdr:to>
      <xdr:col>11</xdr:col>
      <xdr:colOff>647700</xdr:colOff>
      <xdr:row>102</xdr:row>
      <xdr:rowOff>133350</xdr:rowOff>
    </xdr:to>
    <xdr:pic>
      <xdr:nvPicPr>
        <xdr:cNvPr id="11" name="Grafik 10" descr="5star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91675" y="6096000"/>
          <a:ext cx="647700" cy="13335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103</xdr:row>
      <xdr:rowOff>0</xdr:rowOff>
    </xdr:from>
    <xdr:to>
      <xdr:col>11</xdr:col>
      <xdr:colOff>647700</xdr:colOff>
      <xdr:row>103</xdr:row>
      <xdr:rowOff>133350</xdr:rowOff>
    </xdr:to>
    <xdr:pic>
      <xdr:nvPicPr>
        <xdr:cNvPr id="12" name="Grafik 11" descr="5star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91675" y="6286500"/>
          <a:ext cx="647700" cy="13335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104</xdr:row>
      <xdr:rowOff>0</xdr:rowOff>
    </xdr:from>
    <xdr:to>
      <xdr:col>11</xdr:col>
      <xdr:colOff>647700</xdr:colOff>
      <xdr:row>104</xdr:row>
      <xdr:rowOff>133350</xdr:rowOff>
    </xdr:to>
    <xdr:pic>
      <xdr:nvPicPr>
        <xdr:cNvPr id="14" name="Grafik 13" descr="5star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91675" y="6477000"/>
          <a:ext cx="647700" cy="13335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105</xdr:row>
      <xdr:rowOff>0</xdr:rowOff>
    </xdr:from>
    <xdr:to>
      <xdr:col>11</xdr:col>
      <xdr:colOff>647700</xdr:colOff>
      <xdr:row>105</xdr:row>
      <xdr:rowOff>133350</xdr:rowOff>
    </xdr:to>
    <xdr:pic>
      <xdr:nvPicPr>
        <xdr:cNvPr id="15" name="Grafik 14" descr="5star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91675" y="6667500"/>
          <a:ext cx="647700" cy="13335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106</xdr:row>
      <xdr:rowOff>0</xdr:rowOff>
    </xdr:from>
    <xdr:to>
      <xdr:col>11</xdr:col>
      <xdr:colOff>647700</xdr:colOff>
      <xdr:row>106</xdr:row>
      <xdr:rowOff>133350</xdr:rowOff>
    </xdr:to>
    <xdr:pic>
      <xdr:nvPicPr>
        <xdr:cNvPr id="16" name="Grafik 15" descr="5star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91675" y="6858000"/>
          <a:ext cx="647700" cy="13335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108</xdr:row>
      <xdr:rowOff>0</xdr:rowOff>
    </xdr:from>
    <xdr:to>
      <xdr:col>11</xdr:col>
      <xdr:colOff>647700</xdr:colOff>
      <xdr:row>108</xdr:row>
      <xdr:rowOff>133350</xdr:rowOff>
    </xdr:to>
    <xdr:pic>
      <xdr:nvPicPr>
        <xdr:cNvPr id="17" name="Grafik 16" descr="5star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91675" y="7239000"/>
          <a:ext cx="647700" cy="13335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74</xdr:row>
      <xdr:rowOff>0</xdr:rowOff>
    </xdr:from>
    <xdr:to>
      <xdr:col>11</xdr:col>
      <xdr:colOff>647700</xdr:colOff>
      <xdr:row>74</xdr:row>
      <xdr:rowOff>133350</xdr:rowOff>
    </xdr:to>
    <xdr:pic>
      <xdr:nvPicPr>
        <xdr:cNvPr id="18" name="Grafik 17" descr="5star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91675" y="762000"/>
          <a:ext cx="647700" cy="13335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109</xdr:row>
      <xdr:rowOff>0</xdr:rowOff>
    </xdr:from>
    <xdr:to>
      <xdr:col>11</xdr:col>
      <xdr:colOff>647700</xdr:colOff>
      <xdr:row>109</xdr:row>
      <xdr:rowOff>133350</xdr:rowOff>
    </xdr:to>
    <xdr:pic>
      <xdr:nvPicPr>
        <xdr:cNvPr id="19" name="Grafik 18" descr="5star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91675" y="7429500"/>
          <a:ext cx="647700" cy="13335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110</xdr:row>
      <xdr:rowOff>0</xdr:rowOff>
    </xdr:from>
    <xdr:to>
      <xdr:col>11</xdr:col>
      <xdr:colOff>647700</xdr:colOff>
      <xdr:row>110</xdr:row>
      <xdr:rowOff>133350</xdr:rowOff>
    </xdr:to>
    <xdr:pic>
      <xdr:nvPicPr>
        <xdr:cNvPr id="20" name="Grafik 19" descr="5star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91675" y="7620000"/>
          <a:ext cx="647700" cy="13335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111</xdr:row>
      <xdr:rowOff>0</xdr:rowOff>
    </xdr:from>
    <xdr:to>
      <xdr:col>11</xdr:col>
      <xdr:colOff>647700</xdr:colOff>
      <xdr:row>111</xdr:row>
      <xdr:rowOff>133350</xdr:rowOff>
    </xdr:to>
    <xdr:pic>
      <xdr:nvPicPr>
        <xdr:cNvPr id="21" name="Grafik 20" descr="5star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91675" y="7810500"/>
          <a:ext cx="647700" cy="13335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112</xdr:row>
      <xdr:rowOff>0</xdr:rowOff>
    </xdr:from>
    <xdr:to>
      <xdr:col>11</xdr:col>
      <xdr:colOff>647700</xdr:colOff>
      <xdr:row>112</xdr:row>
      <xdr:rowOff>133350</xdr:rowOff>
    </xdr:to>
    <xdr:pic>
      <xdr:nvPicPr>
        <xdr:cNvPr id="22" name="Grafik 21" descr="5star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91675" y="8001000"/>
          <a:ext cx="647700" cy="13335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11</xdr:col>
      <xdr:colOff>647700</xdr:colOff>
      <xdr:row>113</xdr:row>
      <xdr:rowOff>133350</xdr:rowOff>
    </xdr:to>
    <xdr:pic>
      <xdr:nvPicPr>
        <xdr:cNvPr id="23" name="Grafik 22" descr="5star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91675" y="8191500"/>
          <a:ext cx="647700" cy="13335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115</xdr:row>
      <xdr:rowOff>0</xdr:rowOff>
    </xdr:from>
    <xdr:to>
      <xdr:col>11</xdr:col>
      <xdr:colOff>647700</xdr:colOff>
      <xdr:row>115</xdr:row>
      <xdr:rowOff>133350</xdr:rowOff>
    </xdr:to>
    <xdr:pic>
      <xdr:nvPicPr>
        <xdr:cNvPr id="24" name="Grafik 23" descr="5star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91675" y="8572500"/>
          <a:ext cx="647700" cy="13335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117</xdr:row>
      <xdr:rowOff>0</xdr:rowOff>
    </xdr:from>
    <xdr:to>
      <xdr:col>11</xdr:col>
      <xdr:colOff>647700</xdr:colOff>
      <xdr:row>117</xdr:row>
      <xdr:rowOff>133350</xdr:rowOff>
    </xdr:to>
    <xdr:pic>
      <xdr:nvPicPr>
        <xdr:cNvPr id="25" name="Grafik 24" descr="5star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91675" y="8953500"/>
          <a:ext cx="647700" cy="13335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118</xdr:row>
      <xdr:rowOff>0</xdr:rowOff>
    </xdr:from>
    <xdr:to>
      <xdr:col>11</xdr:col>
      <xdr:colOff>647700</xdr:colOff>
      <xdr:row>118</xdr:row>
      <xdr:rowOff>133350</xdr:rowOff>
    </xdr:to>
    <xdr:pic>
      <xdr:nvPicPr>
        <xdr:cNvPr id="26" name="Grafik 25" descr="5star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91675" y="9144000"/>
          <a:ext cx="647700" cy="13335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119</xdr:row>
      <xdr:rowOff>0</xdr:rowOff>
    </xdr:from>
    <xdr:to>
      <xdr:col>11</xdr:col>
      <xdr:colOff>647700</xdr:colOff>
      <xdr:row>119</xdr:row>
      <xdr:rowOff>133350</xdr:rowOff>
    </xdr:to>
    <xdr:pic>
      <xdr:nvPicPr>
        <xdr:cNvPr id="27" name="Grafik 26" descr="5star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91675" y="9334500"/>
          <a:ext cx="647700" cy="13335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120</xdr:row>
      <xdr:rowOff>0</xdr:rowOff>
    </xdr:from>
    <xdr:to>
      <xdr:col>11</xdr:col>
      <xdr:colOff>647700</xdr:colOff>
      <xdr:row>120</xdr:row>
      <xdr:rowOff>133350</xdr:rowOff>
    </xdr:to>
    <xdr:pic>
      <xdr:nvPicPr>
        <xdr:cNvPr id="28" name="Grafik 27" descr="5star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91675" y="9525000"/>
          <a:ext cx="647700" cy="13335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121</xdr:row>
      <xdr:rowOff>0</xdr:rowOff>
    </xdr:from>
    <xdr:to>
      <xdr:col>11</xdr:col>
      <xdr:colOff>647700</xdr:colOff>
      <xdr:row>121</xdr:row>
      <xdr:rowOff>133350</xdr:rowOff>
    </xdr:to>
    <xdr:pic>
      <xdr:nvPicPr>
        <xdr:cNvPr id="29" name="Grafik 28" descr="5star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91675" y="9715500"/>
          <a:ext cx="647700" cy="13335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122</xdr:row>
      <xdr:rowOff>0</xdr:rowOff>
    </xdr:from>
    <xdr:to>
      <xdr:col>11</xdr:col>
      <xdr:colOff>647700</xdr:colOff>
      <xdr:row>122</xdr:row>
      <xdr:rowOff>133350</xdr:rowOff>
    </xdr:to>
    <xdr:pic>
      <xdr:nvPicPr>
        <xdr:cNvPr id="30" name="Grafik 29" descr="5star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91675" y="9906000"/>
          <a:ext cx="647700" cy="13335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123</xdr:row>
      <xdr:rowOff>0</xdr:rowOff>
    </xdr:from>
    <xdr:to>
      <xdr:col>11</xdr:col>
      <xdr:colOff>647700</xdr:colOff>
      <xdr:row>123</xdr:row>
      <xdr:rowOff>133350</xdr:rowOff>
    </xdr:to>
    <xdr:pic>
      <xdr:nvPicPr>
        <xdr:cNvPr id="31" name="Grafik 30" descr="5star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91675" y="10096500"/>
          <a:ext cx="647700" cy="13335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124</xdr:row>
      <xdr:rowOff>0</xdr:rowOff>
    </xdr:from>
    <xdr:to>
      <xdr:col>11</xdr:col>
      <xdr:colOff>647700</xdr:colOff>
      <xdr:row>124</xdr:row>
      <xdr:rowOff>133350</xdr:rowOff>
    </xdr:to>
    <xdr:pic>
      <xdr:nvPicPr>
        <xdr:cNvPr id="32" name="Grafik 31" descr="5star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91675" y="10287000"/>
          <a:ext cx="647700" cy="13335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125</xdr:row>
      <xdr:rowOff>0</xdr:rowOff>
    </xdr:from>
    <xdr:to>
      <xdr:col>11</xdr:col>
      <xdr:colOff>647700</xdr:colOff>
      <xdr:row>125</xdr:row>
      <xdr:rowOff>133350</xdr:rowOff>
    </xdr:to>
    <xdr:pic>
      <xdr:nvPicPr>
        <xdr:cNvPr id="33" name="Grafik 32" descr="5star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91675" y="10477500"/>
          <a:ext cx="647700" cy="13335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126</xdr:row>
      <xdr:rowOff>0</xdr:rowOff>
    </xdr:from>
    <xdr:to>
      <xdr:col>11</xdr:col>
      <xdr:colOff>647700</xdr:colOff>
      <xdr:row>126</xdr:row>
      <xdr:rowOff>133350</xdr:rowOff>
    </xdr:to>
    <xdr:pic>
      <xdr:nvPicPr>
        <xdr:cNvPr id="34" name="Grafik 33" descr="5star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91675" y="10668000"/>
          <a:ext cx="647700" cy="13335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127</xdr:row>
      <xdr:rowOff>0</xdr:rowOff>
    </xdr:from>
    <xdr:to>
      <xdr:col>11</xdr:col>
      <xdr:colOff>647700</xdr:colOff>
      <xdr:row>127</xdr:row>
      <xdr:rowOff>133350</xdr:rowOff>
    </xdr:to>
    <xdr:pic>
      <xdr:nvPicPr>
        <xdr:cNvPr id="35" name="Grafik 34" descr="5star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91675" y="10858500"/>
          <a:ext cx="647700" cy="13335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128</xdr:row>
      <xdr:rowOff>0</xdr:rowOff>
    </xdr:from>
    <xdr:to>
      <xdr:col>11</xdr:col>
      <xdr:colOff>647700</xdr:colOff>
      <xdr:row>128</xdr:row>
      <xdr:rowOff>133350</xdr:rowOff>
    </xdr:to>
    <xdr:pic>
      <xdr:nvPicPr>
        <xdr:cNvPr id="36" name="Grafik 35" descr="5star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91675" y="11049000"/>
          <a:ext cx="647700" cy="13335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129</xdr:row>
      <xdr:rowOff>0</xdr:rowOff>
    </xdr:from>
    <xdr:to>
      <xdr:col>11</xdr:col>
      <xdr:colOff>647700</xdr:colOff>
      <xdr:row>129</xdr:row>
      <xdr:rowOff>133350</xdr:rowOff>
    </xdr:to>
    <xdr:pic>
      <xdr:nvPicPr>
        <xdr:cNvPr id="37" name="Grafik 36" descr="5star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91675" y="11239500"/>
          <a:ext cx="647700" cy="13335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131</xdr:row>
      <xdr:rowOff>0</xdr:rowOff>
    </xdr:from>
    <xdr:to>
      <xdr:col>11</xdr:col>
      <xdr:colOff>647700</xdr:colOff>
      <xdr:row>131</xdr:row>
      <xdr:rowOff>133350</xdr:rowOff>
    </xdr:to>
    <xdr:pic>
      <xdr:nvPicPr>
        <xdr:cNvPr id="38" name="Grafik 37" descr="5star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91675" y="11620500"/>
          <a:ext cx="647700" cy="13335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132</xdr:row>
      <xdr:rowOff>0</xdr:rowOff>
    </xdr:from>
    <xdr:to>
      <xdr:col>11</xdr:col>
      <xdr:colOff>647700</xdr:colOff>
      <xdr:row>132</xdr:row>
      <xdr:rowOff>133350</xdr:rowOff>
    </xdr:to>
    <xdr:pic>
      <xdr:nvPicPr>
        <xdr:cNvPr id="39" name="Grafik 38" descr="5star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91675" y="11811000"/>
          <a:ext cx="647700" cy="13335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133</xdr:row>
      <xdr:rowOff>0</xdr:rowOff>
    </xdr:from>
    <xdr:to>
      <xdr:col>11</xdr:col>
      <xdr:colOff>647700</xdr:colOff>
      <xdr:row>133</xdr:row>
      <xdr:rowOff>133350</xdr:rowOff>
    </xdr:to>
    <xdr:pic>
      <xdr:nvPicPr>
        <xdr:cNvPr id="40" name="Grafik 39" descr="5star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91675" y="12001500"/>
          <a:ext cx="647700" cy="13335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136</xdr:row>
      <xdr:rowOff>0</xdr:rowOff>
    </xdr:from>
    <xdr:to>
      <xdr:col>11</xdr:col>
      <xdr:colOff>647700</xdr:colOff>
      <xdr:row>136</xdr:row>
      <xdr:rowOff>133350</xdr:rowOff>
    </xdr:to>
    <xdr:pic>
      <xdr:nvPicPr>
        <xdr:cNvPr id="41" name="Grafik 40" descr="5star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91675" y="12573000"/>
          <a:ext cx="647700" cy="13335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137</xdr:row>
      <xdr:rowOff>0</xdr:rowOff>
    </xdr:from>
    <xdr:to>
      <xdr:col>11</xdr:col>
      <xdr:colOff>647700</xdr:colOff>
      <xdr:row>137</xdr:row>
      <xdr:rowOff>133350</xdr:rowOff>
    </xdr:to>
    <xdr:pic>
      <xdr:nvPicPr>
        <xdr:cNvPr id="42" name="Grafik 41" descr="5star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91675" y="12763500"/>
          <a:ext cx="647700" cy="13335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98</xdr:row>
      <xdr:rowOff>0</xdr:rowOff>
    </xdr:from>
    <xdr:to>
      <xdr:col>11</xdr:col>
      <xdr:colOff>514350</xdr:colOff>
      <xdr:row>98</xdr:row>
      <xdr:rowOff>133350</xdr:rowOff>
    </xdr:to>
    <xdr:pic>
      <xdr:nvPicPr>
        <xdr:cNvPr id="47" name="Grafik 46" descr="4stars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591675" y="5334000"/>
          <a:ext cx="514350" cy="13335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99</xdr:row>
      <xdr:rowOff>0</xdr:rowOff>
    </xdr:from>
    <xdr:to>
      <xdr:col>11</xdr:col>
      <xdr:colOff>514350</xdr:colOff>
      <xdr:row>99</xdr:row>
      <xdr:rowOff>133350</xdr:rowOff>
    </xdr:to>
    <xdr:pic>
      <xdr:nvPicPr>
        <xdr:cNvPr id="48" name="Grafik 47" descr="4stars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591675" y="5524500"/>
          <a:ext cx="514350" cy="13335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107</xdr:row>
      <xdr:rowOff>0</xdr:rowOff>
    </xdr:from>
    <xdr:to>
      <xdr:col>11</xdr:col>
      <xdr:colOff>514350</xdr:colOff>
      <xdr:row>107</xdr:row>
      <xdr:rowOff>133350</xdr:rowOff>
    </xdr:to>
    <xdr:pic>
      <xdr:nvPicPr>
        <xdr:cNvPr id="49" name="Grafik 48" descr="4stars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591675" y="7048500"/>
          <a:ext cx="514350" cy="13335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130</xdr:row>
      <xdr:rowOff>0</xdr:rowOff>
    </xdr:from>
    <xdr:to>
      <xdr:col>11</xdr:col>
      <xdr:colOff>514350</xdr:colOff>
      <xdr:row>130</xdr:row>
      <xdr:rowOff>133350</xdr:rowOff>
    </xdr:to>
    <xdr:pic>
      <xdr:nvPicPr>
        <xdr:cNvPr id="51" name="Grafik 50" descr="4stars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591675" y="11430000"/>
          <a:ext cx="514350" cy="13335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134</xdr:row>
      <xdr:rowOff>0</xdr:rowOff>
    </xdr:from>
    <xdr:to>
      <xdr:col>11</xdr:col>
      <xdr:colOff>514350</xdr:colOff>
      <xdr:row>134</xdr:row>
      <xdr:rowOff>133350</xdr:rowOff>
    </xdr:to>
    <xdr:pic>
      <xdr:nvPicPr>
        <xdr:cNvPr id="52" name="Grafik 51" descr="4stars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591675" y="12192000"/>
          <a:ext cx="514350" cy="13335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135</xdr:row>
      <xdr:rowOff>0</xdr:rowOff>
    </xdr:from>
    <xdr:to>
      <xdr:col>11</xdr:col>
      <xdr:colOff>514350</xdr:colOff>
      <xdr:row>135</xdr:row>
      <xdr:rowOff>133350</xdr:rowOff>
    </xdr:to>
    <xdr:pic>
      <xdr:nvPicPr>
        <xdr:cNvPr id="53" name="Grafik 52" descr="4stars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591675" y="12382500"/>
          <a:ext cx="514350" cy="13335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73</xdr:row>
      <xdr:rowOff>0</xdr:rowOff>
    </xdr:from>
    <xdr:to>
      <xdr:col>11</xdr:col>
      <xdr:colOff>647700</xdr:colOff>
      <xdr:row>73</xdr:row>
      <xdr:rowOff>133350</xdr:rowOff>
    </xdr:to>
    <xdr:pic>
      <xdr:nvPicPr>
        <xdr:cNvPr id="54" name="Grafik 53" descr="5star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91675" y="1143000"/>
          <a:ext cx="647700" cy="13335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72</xdr:row>
      <xdr:rowOff>0</xdr:rowOff>
    </xdr:from>
    <xdr:to>
      <xdr:col>11</xdr:col>
      <xdr:colOff>647700</xdr:colOff>
      <xdr:row>72</xdr:row>
      <xdr:rowOff>133350</xdr:rowOff>
    </xdr:to>
    <xdr:pic>
      <xdr:nvPicPr>
        <xdr:cNvPr id="55" name="Grafik 54" descr="5star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91675" y="952500"/>
          <a:ext cx="647700" cy="13335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77</xdr:row>
      <xdr:rowOff>0</xdr:rowOff>
    </xdr:from>
    <xdr:to>
      <xdr:col>11</xdr:col>
      <xdr:colOff>647700</xdr:colOff>
      <xdr:row>77</xdr:row>
      <xdr:rowOff>133350</xdr:rowOff>
    </xdr:to>
    <xdr:pic>
      <xdr:nvPicPr>
        <xdr:cNvPr id="56" name="Grafik 55" descr="5star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91675" y="1905000"/>
          <a:ext cx="647700" cy="13335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647700</xdr:colOff>
      <xdr:row>68</xdr:row>
      <xdr:rowOff>133350</xdr:rowOff>
    </xdr:to>
    <xdr:pic>
      <xdr:nvPicPr>
        <xdr:cNvPr id="57" name="Grafik 56" descr="5star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639675" y="3238500"/>
          <a:ext cx="647700" cy="13335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647700</xdr:colOff>
      <xdr:row>46</xdr:row>
      <xdr:rowOff>133350</xdr:rowOff>
    </xdr:to>
    <xdr:pic>
      <xdr:nvPicPr>
        <xdr:cNvPr id="59" name="Grafik 58" descr="5star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639675" y="1524000"/>
          <a:ext cx="647700" cy="13335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647700</xdr:colOff>
      <xdr:row>54</xdr:row>
      <xdr:rowOff>133350</xdr:rowOff>
    </xdr:to>
    <xdr:pic>
      <xdr:nvPicPr>
        <xdr:cNvPr id="60" name="Grafik 59" descr="5star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639675" y="1524000"/>
          <a:ext cx="647700" cy="13335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53</xdr:row>
      <xdr:rowOff>0</xdr:rowOff>
    </xdr:from>
    <xdr:to>
      <xdr:col>11</xdr:col>
      <xdr:colOff>647700</xdr:colOff>
      <xdr:row>53</xdr:row>
      <xdr:rowOff>133350</xdr:rowOff>
    </xdr:to>
    <xdr:pic>
      <xdr:nvPicPr>
        <xdr:cNvPr id="61" name="Grafik 60" descr="5star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639675" y="1524000"/>
          <a:ext cx="647700" cy="13335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52</xdr:row>
      <xdr:rowOff>0</xdr:rowOff>
    </xdr:from>
    <xdr:to>
      <xdr:col>11</xdr:col>
      <xdr:colOff>647700</xdr:colOff>
      <xdr:row>52</xdr:row>
      <xdr:rowOff>133350</xdr:rowOff>
    </xdr:to>
    <xdr:pic>
      <xdr:nvPicPr>
        <xdr:cNvPr id="62" name="Grafik 61" descr="5star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639675" y="1524000"/>
          <a:ext cx="647700" cy="13335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647700</xdr:colOff>
      <xdr:row>42</xdr:row>
      <xdr:rowOff>133350</xdr:rowOff>
    </xdr:to>
    <xdr:pic>
      <xdr:nvPicPr>
        <xdr:cNvPr id="58" name="Grafik 57" descr="5star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401675" y="1714500"/>
          <a:ext cx="647700" cy="13335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43</xdr:row>
      <xdr:rowOff>0</xdr:rowOff>
    </xdr:from>
    <xdr:to>
      <xdr:col>11</xdr:col>
      <xdr:colOff>647700</xdr:colOff>
      <xdr:row>43</xdr:row>
      <xdr:rowOff>133350</xdr:rowOff>
    </xdr:to>
    <xdr:pic>
      <xdr:nvPicPr>
        <xdr:cNvPr id="63" name="Grafik 62" descr="5star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401675" y="1905000"/>
          <a:ext cx="647700" cy="13335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647700</xdr:colOff>
      <xdr:row>44</xdr:row>
      <xdr:rowOff>133350</xdr:rowOff>
    </xdr:to>
    <xdr:pic>
      <xdr:nvPicPr>
        <xdr:cNvPr id="64" name="Grafik 63" descr="5star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401675" y="2095500"/>
          <a:ext cx="647700" cy="13335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647700</xdr:colOff>
      <xdr:row>45</xdr:row>
      <xdr:rowOff>133350</xdr:rowOff>
    </xdr:to>
    <xdr:pic>
      <xdr:nvPicPr>
        <xdr:cNvPr id="65" name="Grafik 64" descr="5star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401675" y="2286000"/>
          <a:ext cx="647700" cy="13335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88</xdr:row>
      <xdr:rowOff>0</xdr:rowOff>
    </xdr:from>
    <xdr:to>
      <xdr:col>11</xdr:col>
      <xdr:colOff>647700</xdr:colOff>
      <xdr:row>88</xdr:row>
      <xdr:rowOff>133350</xdr:rowOff>
    </xdr:to>
    <xdr:pic>
      <xdr:nvPicPr>
        <xdr:cNvPr id="66" name="Grafik 65" descr="5star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401675" y="10477500"/>
          <a:ext cx="647700" cy="13335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83</xdr:row>
      <xdr:rowOff>0</xdr:rowOff>
    </xdr:from>
    <xdr:to>
      <xdr:col>11</xdr:col>
      <xdr:colOff>647700</xdr:colOff>
      <xdr:row>83</xdr:row>
      <xdr:rowOff>133350</xdr:rowOff>
    </xdr:to>
    <xdr:pic>
      <xdr:nvPicPr>
        <xdr:cNvPr id="67" name="Grafik 66" descr="5star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401675" y="9525000"/>
          <a:ext cx="647700" cy="13335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647700</xdr:colOff>
      <xdr:row>35</xdr:row>
      <xdr:rowOff>133350</xdr:rowOff>
    </xdr:to>
    <xdr:pic>
      <xdr:nvPicPr>
        <xdr:cNvPr id="68" name="Grafik 67" descr="5star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401675" y="1524000"/>
          <a:ext cx="647700" cy="13335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647700</xdr:colOff>
      <xdr:row>36</xdr:row>
      <xdr:rowOff>133350</xdr:rowOff>
    </xdr:to>
    <xdr:pic>
      <xdr:nvPicPr>
        <xdr:cNvPr id="69" name="Grafik 68" descr="5star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401675" y="1714500"/>
          <a:ext cx="647700" cy="13335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647700</xdr:colOff>
      <xdr:row>37</xdr:row>
      <xdr:rowOff>133350</xdr:rowOff>
    </xdr:to>
    <xdr:pic>
      <xdr:nvPicPr>
        <xdr:cNvPr id="70" name="Grafik 69" descr="5star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401675" y="1905000"/>
          <a:ext cx="647700" cy="13335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38</xdr:row>
      <xdr:rowOff>0</xdr:rowOff>
    </xdr:from>
    <xdr:to>
      <xdr:col>11</xdr:col>
      <xdr:colOff>647700</xdr:colOff>
      <xdr:row>38</xdr:row>
      <xdr:rowOff>133350</xdr:rowOff>
    </xdr:to>
    <xdr:pic>
      <xdr:nvPicPr>
        <xdr:cNvPr id="71" name="Grafik 70" descr="5star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401675" y="2095500"/>
          <a:ext cx="647700" cy="13335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39</xdr:row>
      <xdr:rowOff>0</xdr:rowOff>
    </xdr:from>
    <xdr:to>
      <xdr:col>11</xdr:col>
      <xdr:colOff>647700</xdr:colOff>
      <xdr:row>39</xdr:row>
      <xdr:rowOff>133350</xdr:rowOff>
    </xdr:to>
    <xdr:pic>
      <xdr:nvPicPr>
        <xdr:cNvPr id="72" name="Grafik 71" descr="5star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401675" y="2286000"/>
          <a:ext cx="647700" cy="13335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40</xdr:row>
      <xdr:rowOff>0</xdr:rowOff>
    </xdr:from>
    <xdr:to>
      <xdr:col>11</xdr:col>
      <xdr:colOff>647700</xdr:colOff>
      <xdr:row>40</xdr:row>
      <xdr:rowOff>133350</xdr:rowOff>
    </xdr:to>
    <xdr:pic>
      <xdr:nvPicPr>
        <xdr:cNvPr id="73" name="Grafik 72" descr="5star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401675" y="2476500"/>
          <a:ext cx="647700" cy="13335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41</xdr:row>
      <xdr:rowOff>0</xdr:rowOff>
    </xdr:from>
    <xdr:to>
      <xdr:col>11</xdr:col>
      <xdr:colOff>647700</xdr:colOff>
      <xdr:row>41</xdr:row>
      <xdr:rowOff>133350</xdr:rowOff>
    </xdr:to>
    <xdr:pic>
      <xdr:nvPicPr>
        <xdr:cNvPr id="74" name="Grafik 73" descr="5star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401675" y="2667000"/>
          <a:ext cx="647700" cy="13335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95</xdr:row>
      <xdr:rowOff>0</xdr:rowOff>
    </xdr:from>
    <xdr:to>
      <xdr:col>11</xdr:col>
      <xdr:colOff>647700</xdr:colOff>
      <xdr:row>95</xdr:row>
      <xdr:rowOff>133350</xdr:rowOff>
    </xdr:to>
    <xdr:pic>
      <xdr:nvPicPr>
        <xdr:cNvPr id="75" name="Grafik 74" descr="5star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401675" y="12954000"/>
          <a:ext cx="647700" cy="13335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28</xdr:row>
      <xdr:rowOff>0</xdr:rowOff>
    </xdr:from>
    <xdr:to>
      <xdr:col>11</xdr:col>
      <xdr:colOff>647700</xdr:colOff>
      <xdr:row>28</xdr:row>
      <xdr:rowOff>133350</xdr:rowOff>
    </xdr:to>
    <xdr:pic>
      <xdr:nvPicPr>
        <xdr:cNvPr id="76" name="Grafik 75" descr="5star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401675" y="1714500"/>
          <a:ext cx="647700" cy="13335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29</xdr:row>
      <xdr:rowOff>0</xdr:rowOff>
    </xdr:from>
    <xdr:to>
      <xdr:col>11</xdr:col>
      <xdr:colOff>647700</xdr:colOff>
      <xdr:row>29</xdr:row>
      <xdr:rowOff>133350</xdr:rowOff>
    </xdr:to>
    <xdr:pic>
      <xdr:nvPicPr>
        <xdr:cNvPr id="77" name="Grafik 76" descr="5star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401675" y="1905000"/>
          <a:ext cx="647700" cy="13335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30</xdr:row>
      <xdr:rowOff>0</xdr:rowOff>
    </xdr:from>
    <xdr:to>
      <xdr:col>11</xdr:col>
      <xdr:colOff>647700</xdr:colOff>
      <xdr:row>30</xdr:row>
      <xdr:rowOff>133350</xdr:rowOff>
    </xdr:to>
    <xdr:pic>
      <xdr:nvPicPr>
        <xdr:cNvPr id="78" name="Grafik 77" descr="5star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401675" y="2095500"/>
          <a:ext cx="647700" cy="13335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647700</xdr:colOff>
      <xdr:row>31</xdr:row>
      <xdr:rowOff>133350</xdr:rowOff>
    </xdr:to>
    <xdr:pic>
      <xdr:nvPicPr>
        <xdr:cNvPr id="79" name="Grafik 78" descr="5star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401675" y="2286000"/>
          <a:ext cx="647700" cy="13335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32</xdr:row>
      <xdr:rowOff>0</xdr:rowOff>
    </xdr:from>
    <xdr:to>
      <xdr:col>11</xdr:col>
      <xdr:colOff>647700</xdr:colOff>
      <xdr:row>32</xdr:row>
      <xdr:rowOff>133350</xdr:rowOff>
    </xdr:to>
    <xdr:pic>
      <xdr:nvPicPr>
        <xdr:cNvPr id="80" name="Grafik 79" descr="5star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401675" y="2476500"/>
          <a:ext cx="647700" cy="13335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647700</xdr:colOff>
      <xdr:row>33</xdr:row>
      <xdr:rowOff>133350</xdr:rowOff>
    </xdr:to>
    <xdr:pic>
      <xdr:nvPicPr>
        <xdr:cNvPr id="81" name="Grafik 80" descr="5star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401675" y="2667000"/>
          <a:ext cx="647700" cy="13335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34</xdr:row>
      <xdr:rowOff>0</xdr:rowOff>
    </xdr:from>
    <xdr:to>
      <xdr:col>11</xdr:col>
      <xdr:colOff>647700</xdr:colOff>
      <xdr:row>34</xdr:row>
      <xdr:rowOff>133350</xdr:rowOff>
    </xdr:to>
    <xdr:pic>
      <xdr:nvPicPr>
        <xdr:cNvPr id="82" name="Grafik 81" descr="5star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401675" y="2857500"/>
          <a:ext cx="647700" cy="13335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84</xdr:row>
      <xdr:rowOff>0</xdr:rowOff>
    </xdr:from>
    <xdr:to>
      <xdr:col>11</xdr:col>
      <xdr:colOff>647700</xdr:colOff>
      <xdr:row>84</xdr:row>
      <xdr:rowOff>133350</xdr:rowOff>
    </xdr:to>
    <xdr:pic>
      <xdr:nvPicPr>
        <xdr:cNvPr id="83" name="Grafik 82" descr="5star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401675" y="12382500"/>
          <a:ext cx="647700" cy="13335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97</xdr:row>
      <xdr:rowOff>0</xdr:rowOff>
    </xdr:from>
    <xdr:to>
      <xdr:col>11</xdr:col>
      <xdr:colOff>647700</xdr:colOff>
      <xdr:row>97</xdr:row>
      <xdr:rowOff>133350</xdr:rowOff>
    </xdr:to>
    <xdr:pic>
      <xdr:nvPicPr>
        <xdr:cNvPr id="84" name="Grafik 83" descr="5star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401675" y="14859000"/>
          <a:ext cx="647700" cy="13335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647700</xdr:colOff>
      <xdr:row>26</xdr:row>
      <xdr:rowOff>133350</xdr:rowOff>
    </xdr:to>
    <xdr:pic>
      <xdr:nvPicPr>
        <xdr:cNvPr id="85" name="Grafik 84" descr="5star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401675" y="1714500"/>
          <a:ext cx="647700" cy="13335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647700</xdr:colOff>
      <xdr:row>27</xdr:row>
      <xdr:rowOff>133350</xdr:rowOff>
    </xdr:to>
    <xdr:pic>
      <xdr:nvPicPr>
        <xdr:cNvPr id="86" name="Grafik 85" descr="5star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401675" y="1905000"/>
          <a:ext cx="647700" cy="13335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81</xdr:row>
      <xdr:rowOff>0</xdr:rowOff>
    </xdr:from>
    <xdr:to>
      <xdr:col>11</xdr:col>
      <xdr:colOff>647700</xdr:colOff>
      <xdr:row>81</xdr:row>
      <xdr:rowOff>133350</xdr:rowOff>
    </xdr:to>
    <xdr:pic>
      <xdr:nvPicPr>
        <xdr:cNvPr id="87" name="Grafik 86" descr="5star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401675" y="12192000"/>
          <a:ext cx="647700" cy="13335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71</xdr:row>
      <xdr:rowOff>0</xdr:rowOff>
    </xdr:from>
    <xdr:to>
      <xdr:col>11</xdr:col>
      <xdr:colOff>647700</xdr:colOff>
      <xdr:row>71</xdr:row>
      <xdr:rowOff>133350</xdr:rowOff>
    </xdr:to>
    <xdr:pic>
      <xdr:nvPicPr>
        <xdr:cNvPr id="88" name="Grafik 87" descr="5star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91575" y="11658600"/>
          <a:ext cx="647700" cy="13335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647700</xdr:colOff>
      <xdr:row>80</xdr:row>
      <xdr:rowOff>133350</xdr:rowOff>
    </xdr:to>
    <xdr:pic>
      <xdr:nvPicPr>
        <xdr:cNvPr id="89" name="Grafik 88" descr="5star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91575" y="13373100"/>
          <a:ext cx="647700" cy="13335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114</xdr:row>
      <xdr:rowOff>0</xdr:rowOff>
    </xdr:from>
    <xdr:to>
      <xdr:col>11</xdr:col>
      <xdr:colOff>647700</xdr:colOff>
      <xdr:row>114</xdr:row>
      <xdr:rowOff>133350</xdr:rowOff>
    </xdr:to>
    <xdr:pic>
      <xdr:nvPicPr>
        <xdr:cNvPr id="90" name="Grafik 89" descr="5star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91575" y="19850100"/>
          <a:ext cx="647700" cy="13335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24</xdr:row>
      <xdr:rowOff>0</xdr:rowOff>
    </xdr:from>
    <xdr:to>
      <xdr:col>11</xdr:col>
      <xdr:colOff>647700</xdr:colOff>
      <xdr:row>24</xdr:row>
      <xdr:rowOff>133350</xdr:rowOff>
    </xdr:to>
    <xdr:pic>
      <xdr:nvPicPr>
        <xdr:cNvPr id="91" name="Grafik 90" descr="5star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829675" y="6134100"/>
          <a:ext cx="647700" cy="13335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647700</xdr:colOff>
      <xdr:row>11</xdr:row>
      <xdr:rowOff>133350</xdr:rowOff>
    </xdr:to>
    <xdr:pic>
      <xdr:nvPicPr>
        <xdr:cNvPr id="92" name="Grafik 91" descr="5star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829675" y="3086100"/>
          <a:ext cx="647700" cy="13335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647700</xdr:colOff>
      <xdr:row>10</xdr:row>
      <xdr:rowOff>133350</xdr:rowOff>
    </xdr:to>
    <xdr:pic>
      <xdr:nvPicPr>
        <xdr:cNvPr id="93" name="Grafik 92" descr="5star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829675" y="3276600"/>
          <a:ext cx="647700" cy="13335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647700</xdr:colOff>
      <xdr:row>9</xdr:row>
      <xdr:rowOff>133350</xdr:rowOff>
    </xdr:to>
    <xdr:pic>
      <xdr:nvPicPr>
        <xdr:cNvPr id="94" name="Grafik 93" descr="5star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829675" y="3467100"/>
          <a:ext cx="647700" cy="13335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647700</xdr:colOff>
      <xdr:row>12</xdr:row>
      <xdr:rowOff>133350</xdr:rowOff>
    </xdr:to>
    <xdr:pic>
      <xdr:nvPicPr>
        <xdr:cNvPr id="95" name="Grafik 94" descr="5star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829675" y="3657600"/>
          <a:ext cx="647700" cy="13335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647700</xdr:colOff>
      <xdr:row>13</xdr:row>
      <xdr:rowOff>133350</xdr:rowOff>
    </xdr:to>
    <xdr:pic>
      <xdr:nvPicPr>
        <xdr:cNvPr id="96" name="Grafik 95" descr="5star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829675" y="3848100"/>
          <a:ext cx="647700" cy="13335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647700</xdr:colOff>
      <xdr:row>14</xdr:row>
      <xdr:rowOff>133350</xdr:rowOff>
    </xdr:to>
    <xdr:pic>
      <xdr:nvPicPr>
        <xdr:cNvPr id="97" name="Grafik 96" descr="5star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829675" y="4038600"/>
          <a:ext cx="647700" cy="13335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647700</xdr:colOff>
      <xdr:row>15</xdr:row>
      <xdr:rowOff>133350</xdr:rowOff>
    </xdr:to>
    <xdr:pic>
      <xdr:nvPicPr>
        <xdr:cNvPr id="98" name="Grafik 97" descr="5star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829675" y="4229100"/>
          <a:ext cx="647700" cy="13335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647700</xdr:colOff>
      <xdr:row>17</xdr:row>
      <xdr:rowOff>133350</xdr:rowOff>
    </xdr:to>
    <xdr:pic>
      <xdr:nvPicPr>
        <xdr:cNvPr id="99" name="Grafik 98" descr="5star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829675" y="4419600"/>
          <a:ext cx="647700" cy="13335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647700</xdr:colOff>
      <xdr:row>21</xdr:row>
      <xdr:rowOff>133350</xdr:rowOff>
    </xdr:to>
    <xdr:pic>
      <xdr:nvPicPr>
        <xdr:cNvPr id="100" name="Grafik 99" descr="5star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829675" y="4610100"/>
          <a:ext cx="647700" cy="13335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647700</xdr:colOff>
      <xdr:row>16</xdr:row>
      <xdr:rowOff>133350</xdr:rowOff>
    </xdr:to>
    <xdr:pic>
      <xdr:nvPicPr>
        <xdr:cNvPr id="101" name="Grafik 100" descr="5star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829675" y="4800600"/>
          <a:ext cx="647700" cy="13335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647700</xdr:colOff>
      <xdr:row>18</xdr:row>
      <xdr:rowOff>133350</xdr:rowOff>
    </xdr:to>
    <xdr:pic>
      <xdr:nvPicPr>
        <xdr:cNvPr id="102" name="Grafik 101" descr="5star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829675" y="4991100"/>
          <a:ext cx="647700" cy="13335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647700</xdr:colOff>
      <xdr:row>19</xdr:row>
      <xdr:rowOff>133350</xdr:rowOff>
    </xdr:to>
    <xdr:pic>
      <xdr:nvPicPr>
        <xdr:cNvPr id="103" name="Grafik 102" descr="5star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829675" y="5181600"/>
          <a:ext cx="647700" cy="13335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20</xdr:row>
      <xdr:rowOff>0</xdr:rowOff>
    </xdr:from>
    <xdr:to>
      <xdr:col>11</xdr:col>
      <xdr:colOff>647700</xdr:colOff>
      <xdr:row>20</xdr:row>
      <xdr:rowOff>133350</xdr:rowOff>
    </xdr:to>
    <xdr:pic>
      <xdr:nvPicPr>
        <xdr:cNvPr id="104" name="Grafik 103" descr="5star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829675" y="5372100"/>
          <a:ext cx="647700" cy="13335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647700</xdr:colOff>
      <xdr:row>23</xdr:row>
      <xdr:rowOff>133350</xdr:rowOff>
    </xdr:to>
    <xdr:pic>
      <xdr:nvPicPr>
        <xdr:cNvPr id="105" name="Grafik 104" descr="5star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829675" y="5562600"/>
          <a:ext cx="647700" cy="13335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647700</xdr:colOff>
      <xdr:row>22</xdr:row>
      <xdr:rowOff>133350</xdr:rowOff>
    </xdr:to>
    <xdr:pic>
      <xdr:nvPicPr>
        <xdr:cNvPr id="106" name="Grafik 105" descr="5star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829675" y="5753100"/>
          <a:ext cx="647700" cy="13335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25</xdr:row>
      <xdr:rowOff>0</xdr:rowOff>
    </xdr:from>
    <xdr:to>
      <xdr:col>11</xdr:col>
      <xdr:colOff>647700</xdr:colOff>
      <xdr:row>25</xdr:row>
      <xdr:rowOff>133350</xdr:rowOff>
    </xdr:to>
    <xdr:pic>
      <xdr:nvPicPr>
        <xdr:cNvPr id="107" name="Grafik 106" descr="5star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829675" y="5943600"/>
          <a:ext cx="647700" cy="133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://sketchup.google.com/3dwarehouse/details?mid=7043813d4c0e4d0d816bd8f64e08b2bc" TargetMode="External"/><Relationship Id="rId117" Type="http://schemas.openxmlformats.org/officeDocument/2006/relationships/hyperlink" Target="http://sketchup.google.com/3dwarehouse/details?mid=888e88f33f392bd0b3b70b75738ba5f2" TargetMode="External"/><Relationship Id="rId21" Type="http://schemas.openxmlformats.org/officeDocument/2006/relationships/hyperlink" Target="http://sketchup.google.com/3dwarehouse/details?mid=2bbc533938db295b2631643c0df66608" TargetMode="External"/><Relationship Id="rId42" Type="http://schemas.openxmlformats.org/officeDocument/2006/relationships/hyperlink" Target="http://sketchup.google.com/3dwarehouse/details?mid=9aab9f731191d12d949d6accb78fdf5b" TargetMode="External"/><Relationship Id="rId47" Type="http://schemas.openxmlformats.org/officeDocument/2006/relationships/hyperlink" Target="http://sketchup.google.com/3dwarehouse/details?mid=83453297adacd05aa8293175cf73b43e" TargetMode="External"/><Relationship Id="rId63" Type="http://schemas.openxmlformats.org/officeDocument/2006/relationships/hyperlink" Target="http://sketchup.google.com/3dwarehouse/details?mid=822f943c25be996cd987e60b7156dce7" TargetMode="External"/><Relationship Id="rId68" Type="http://schemas.openxmlformats.org/officeDocument/2006/relationships/hyperlink" Target="http://sketchup.google.com/3dwarehouse/details?mid=b491f13a3923bcb89faafe9b3107a4f" TargetMode="External"/><Relationship Id="rId84" Type="http://schemas.openxmlformats.org/officeDocument/2006/relationships/hyperlink" Target="http://sketchup.google.com/3dwarehouse/details?mid=4c2c9f4ff11da7d8217e31ef9116b35f&amp;result=4" TargetMode="External"/><Relationship Id="rId89" Type="http://schemas.openxmlformats.org/officeDocument/2006/relationships/hyperlink" Target="http://sketchup.google.com/3dwarehouse/details?mid=1f205fdfe018f43a89faafe9b3107a4f&amp;result=4" TargetMode="External"/><Relationship Id="rId112" Type="http://schemas.openxmlformats.org/officeDocument/2006/relationships/hyperlink" Target="http://sketchup.google.com/3dwarehouse/details?mid=60a3cbbdd69030a532696bf720a13957" TargetMode="External"/><Relationship Id="rId16" Type="http://schemas.openxmlformats.org/officeDocument/2006/relationships/hyperlink" Target="http://sketchup.google.com/3dwarehouse/details?mid=8540e18a9e3a7085e157be502f46a39c" TargetMode="External"/><Relationship Id="rId107" Type="http://schemas.openxmlformats.org/officeDocument/2006/relationships/hyperlink" Target="http://sketchup.google.com/3dwarehouse/details?mid=300f4de8213c1eb24a524f78286d7953" TargetMode="External"/><Relationship Id="rId11" Type="http://schemas.openxmlformats.org/officeDocument/2006/relationships/hyperlink" Target="http://sketchup.google.com/3dwarehouse/details?mid=f09f6c712576bf7b60ba0a174aa843d7" TargetMode="External"/><Relationship Id="rId32" Type="http://schemas.openxmlformats.org/officeDocument/2006/relationships/hyperlink" Target="http://sketchup.google.com/3dwarehouse/details?mid=e4b3ed5139f2ba63a8293175cf73b43e" TargetMode="External"/><Relationship Id="rId37" Type="http://schemas.openxmlformats.org/officeDocument/2006/relationships/hyperlink" Target="http://sketchup.google.com/3dwarehouse/details?mid=bdee596ee344f987b8df4b0afa78c1c" TargetMode="External"/><Relationship Id="rId53" Type="http://schemas.openxmlformats.org/officeDocument/2006/relationships/hyperlink" Target="http://sketchup.google.com/3dwarehouse/details?mid=42a0244ad07b40c69575ae10e91d89d3" TargetMode="External"/><Relationship Id="rId58" Type="http://schemas.openxmlformats.org/officeDocument/2006/relationships/hyperlink" Target="http://sketchup.google.com/3dwarehouse/details?mid=1dfb9bbaeb3848f2ec7227056c035fa" TargetMode="External"/><Relationship Id="rId74" Type="http://schemas.openxmlformats.org/officeDocument/2006/relationships/hyperlink" Target="http://sketchup.google.com/3dwarehouse/details?mid=20fb4f38452905ab89faafe9b3107a4f" TargetMode="External"/><Relationship Id="rId79" Type="http://schemas.openxmlformats.org/officeDocument/2006/relationships/hyperlink" Target="http://sketchup.google.com/3dwarehouse/details?mid=c2a0990f7e66392c217e31ef9116b35f&amp;result=4" TargetMode="External"/><Relationship Id="rId102" Type="http://schemas.openxmlformats.org/officeDocument/2006/relationships/hyperlink" Target="http://sketchup.google.com/3dwarehouse/details?mid=737155f97a0859696d67be35c06e1dff" TargetMode="External"/><Relationship Id="rId123" Type="http://schemas.openxmlformats.org/officeDocument/2006/relationships/hyperlink" Target="http://sketchup.google.com/3dwarehouse/details?mid=199601b8902ed36830215e6d3ee3a7d4" TargetMode="External"/><Relationship Id="rId128" Type="http://schemas.openxmlformats.org/officeDocument/2006/relationships/hyperlink" Target="http://sketchup.google.com/3dwarehouse/details?mid=888d21774d61033f28f7ccea4f2e6fc3" TargetMode="External"/><Relationship Id="rId5" Type="http://schemas.openxmlformats.org/officeDocument/2006/relationships/hyperlink" Target="http://sketchup.google.com/3dwarehouse/details?mid=6847220cb24c839d3bf60af4cc10a336" TargetMode="External"/><Relationship Id="rId90" Type="http://schemas.openxmlformats.org/officeDocument/2006/relationships/hyperlink" Target="http://sketchup.google.com/3dwarehouse/details?mid=6361673472d23ab089faafe9b3107a4f&amp;result=4" TargetMode="External"/><Relationship Id="rId95" Type="http://schemas.openxmlformats.org/officeDocument/2006/relationships/hyperlink" Target="http://sketchup.google.com/3dwarehouse/details?mid=7bb632e314a44c18116470ed181e505a" TargetMode="External"/><Relationship Id="rId19" Type="http://schemas.openxmlformats.org/officeDocument/2006/relationships/hyperlink" Target="http://sketchup.google.com/3dwarehouse/details?mid=3aead46b06caaf658b440d8f73aa388f" TargetMode="External"/><Relationship Id="rId14" Type="http://schemas.openxmlformats.org/officeDocument/2006/relationships/hyperlink" Target="http://sketchup.google.com/3dwarehouse/details?mid=56e5bdb0bb319295f103f3db473b4d71" TargetMode="External"/><Relationship Id="rId22" Type="http://schemas.openxmlformats.org/officeDocument/2006/relationships/hyperlink" Target="http://sketchup.google.com/3dwarehouse/details?mid=4c39bdc2ffe20acaa5856e77cda63859" TargetMode="External"/><Relationship Id="rId27" Type="http://schemas.openxmlformats.org/officeDocument/2006/relationships/hyperlink" Target="http://sketchup.google.com/3dwarehouse/details?mid=feb456f6180e86aba359ea9b73f99475" TargetMode="External"/><Relationship Id="rId30" Type="http://schemas.openxmlformats.org/officeDocument/2006/relationships/hyperlink" Target="http://sketchup.google.com/3dwarehouse/details?mid=f1112caa0144492a727865b79b4bc9db" TargetMode="External"/><Relationship Id="rId35" Type="http://schemas.openxmlformats.org/officeDocument/2006/relationships/hyperlink" Target="http://sketchup.google.com/3dwarehouse/details?mid=ced7339e9670a8bfa8293175cf73b43e" TargetMode="External"/><Relationship Id="rId43" Type="http://schemas.openxmlformats.org/officeDocument/2006/relationships/hyperlink" Target="http://sketchup.google.com/3dwarehouse/details?mid=9ab411743d5cf38b9cbd42aa42cf80aa" TargetMode="External"/><Relationship Id="rId48" Type="http://schemas.openxmlformats.org/officeDocument/2006/relationships/hyperlink" Target="http://sketchup.google.com/3dwarehouse/details?mid=81ba22343b65f7681418fb9c51f8fea2" TargetMode="External"/><Relationship Id="rId56" Type="http://schemas.openxmlformats.org/officeDocument/2006/relationships/hyperlink" Target="http://sketchup.google.com/3dwarehouse/details?mid=290cdeec686e440b6d8742d28d2eb14c" TargetMode="External"/><Relationship Id="rId64" Type="http://schemas.openxmlformats.org/officeDocument/2006/relationships/hyperlink" Target="http://sketchup.google.com/3dwarehouse/details?mid=69997747b41447ae1532932685c60d45" TargetMode="External"/><Relationship Id="rId69" Type="http://schemas.openxmlformats.org/officeDocument/2006/relationships/hyperlink" Target="http://sketchup.google.com/3dwarehouse/details?mid=7596fbb278c7391689faafe9b3107a4f" TargetMode="External"/><Relationship Id="rId77" Type="http://schemas.openxmlformats.org/officeDocument/2006/relationships/hyperlink" Target="http://sketchup.google.com/3dwarehouse/details?mid=83dd777ec6bbd44a89faafe9b3107a4f" TargetMode="External"/><Relationship Id="rId100" Type="http://schemas.openxmlformats.org/officeDocument/2006/relationships/hyperlink" Target="http://sketchup.google.com/3dwarehouse/details?mid=d400c244915ac794d45dd5ddedef2d3f" TargetMode="External"/><Relationship Id="rId105" Type="http://schemas.openxmlformats.org/officeDocument/2006/relationships/hyperlink" Target="http://sketchup.google.com/3dwarehouse/details?mid=3acf7ed442be832853e7c23078b73e4c" TargetMode="External"/><Relationship Id="rId113" Type="http://schemas.openxmlformats.org/officeDocument/2006/relationships/hyperlink" Target="http://sketchup.google.com/3dwarehouse/details?mid=a73950dd6a2dec4651dbcf782ea93dd8" TargetMode="External"/><Relationship Id="rId118" Type="http://schemas.openxmlformats.org/officeDocument/2006/relationships/hyperlink" Target="http://sketchup.google.com/3dwarehouse/details?mid=794a43ae8a44525ab3b70b75738ba5f2" TargetMode="External"/><Relationship Id="rId126" Type="http://schemas.openxmlformats.org/officeDocument/2006/relationships/hyperlink" Target="http://sketchup.google.com/3dwarehouse/details?mid=334f4e5dfce82bf381dcfe2daa035077" TargetMode="External"/><Relationship Id="rId8" Type="http://schemas.openxmlformats.org/officeDocument/2006/relationships/hyperlink" Target="http://sketchup.google.com/3dwarehouse/details?mid=e166c38fe677dbdf7b585d14dff8d416" TargetMode="External"/><Relationship Id="rId51" Type="http://schemas.openxmlformats.org/officeDocument/2006/relationships/hyperlink" Target="http://sketchup.google.com/3dwarehouse/details?mid=6c450254bb27977a727865b79b4bc9db" TargetMode="External"/><Relationship Id="rId72" Type="http://schemas.openxmlformats.org/officeDocument/2006/relationships/hyperlink" Target="http://sketchup.google.com/3dwarehouse/details?mid=fbc53c4104c8ab5d89faafe9b3107a4f" TargetMode="External"/><Relationship Id="rId80" Type="http://schemas.openxmlformats.org/officeDocument/2006/relationships/hyperlink" Target="http://sketchup.google.com/3dwarehouse/details?mid=3c76c1e5693fb7bc217e31ef9116b35f&amp;result=4" TargetMode="External"/><Relationship Id="rId85" Type="http://schemas.openxmlformats.org/officeDocument/2006/relationships/hyperlink" Target="http://sketchup.google.com/3dwarehouse/details?mid=7cabb306d83c26c4217e31ef9116b35f&amp;result=4" TargetMode="External"/><Relationship Id="rId93" Type="http://schemas.openxmlformats.org/officeDocument/2006/relationships/hyperlink" Target="http://sketchup.google.com/3dwarehouse/details?mid=a24cf82f8f525fae2382ac5ede20ad8c" TargetMode="External"/><Relationship Id="rId98" Type="http://schemas.openxmlformats.org/officeDocument/2006/relationships/hyperlink" Target="http://sketchup.google.com/3dwarehouse/details?mid=ae35403ef2394596510ccdbb520ddd8a" TargetMode="External"/><Relationship Id="rId121" Type="http://schemas.openxmlformats.org/officeDocument/2006/relationships/hyperlink" Target="http://sketchup.google.com/3dwarehouse/details?mid=bd8bc6e84365708548035fe4145e8a45" TargetMode="External"/><Relationship Id="rId3" Type="http://schemas.openxmlformats.org/officeDocument/2006/relationships/hyperlink" Target="http://sketchup.google.com/3dwarehouse/details?mid=25069be0cea373ecea71299842636980" TargetMode="External"/><Relationship Id="rId12" Type="http://schemas.openxmlformats.org/officeDocument/2006/relationships/hyperlink" Target="http://sketchup.google.com/3dwarehouse/details?mid=a382faba531bf9715f2649be0af5ba2c" TargetMode="External"/><Relationship Id="rId17" Type="http://schemas.openxmlformats.org/officeDocument/2006/relationships/hyperlink" Target="http://sketchup.google.com/3dwarehouse/details?mid=b6850d73527e9574f4a20aa58d5b821d" TargetMode="External"/><Relationship Id="rId25" Type="http://schemas.openxmlformats.org/officeDocument/2006/relationships/hyperlink" Target="http://sketchup.google.com/3dwarehouse/details?mid=4cecc9df9c777804816bd8f64e08b2bc" TargetMode="External"/><Relationship Id="rId33" Type="http://schemas.openxmlformats.org/officeDocument/2006/relationships/hyperlink" Target="http://sketchup.google.com/3dwarehouse/details?mid=d03be893fa663d2a2f90629ad9fbf237" TargetMode="External"/><Relationship Id="rId38" Type="http://schemas.openxmlformats.org/officeDocument/2006/relationships/hyperlink" Target="http://sketchup.google.com/3dwarehouse/details?mid=b5daa46895e921f7727865b79b4bc9db" TargetMode="External"/><Relationship Id="rId46" Type="http://schemas.openxmlformats.org/officeDocument/2006/relationships/hyperlink" Target="http://sketchup.google.com/3dwarehouse/details?mid=8d7db01ad2fcfb8da32ff4d34c6c73a9" TargetMode="External"/><Relationship Id="rId59" Type="http://schemas.openxmlformats.org/officeDocument/2006/relationships/hyperlink" Target="http://sketchup.google.com/3dwarehouse/details?mid=1cef626da715c4fd2d7675d1ddddd667" TargetMode="External"/><Relationship Id="rId67" Type="http://schemas.openxmlformats.org/officeDocument/2006/relationships/hyperlink" Target="http://sketchup.google.com/3dwarehouse/details?mid=f0484316603ae2fd5a1cf3f0fcae57d1" TargetMode="External"/><Relationship Id="rId103" Type="http://schemas.openxmlformats.org/officeDocument/2006/relationships/hyperlink" Target="http://sketchup.google.com/3dwarehouse/details?mid=80673f2700e58e6e6d67be35c06e1dff" TargetMode="External"/><Relationship Id="rId108" Type="http://schemas.openxmlformats.org/officeDocument/2006/relationships/hyperlink" Target="http://sketchup.google.com/3dwarehouse/details?mid=e0ac65b60c9643104a524f78286d7953" TargetMode="External"/><Relationship Id="rId116" Type="http://schemas.openxmlformats.org/officeDocument/2006/relationships/hyperlink" Target="http://sketchup.google.com/3dwarehouse/details?mid=b182e0b61e3c7e7151dbcf782ea93dd8" TargetMode="External"/><Relationship Id="rId124" Type="http://schemas.openxmlformats.org/officeDocument/2006/relationships/hyperlink" Target="http://sketchup.google.com/3dwarehouse/details?mid=921cfea0ffa24a8da1fb1ed28e79951f" TargetMode="External"/><Relationship Id="rId129" Type="http://schemas.openxmlformats.org/officeDocument/2006/relationships/printerSettings" Target="../printerSettings/printerSettings1.bin"/><Relationship Id="rId20" Type="http://schemas.openxmlformats.org/officeDocument/2006/relationships/hyperlink" Target="http://sketchup.google.com/3dwarehouse/details?mid=bb24780d558a381279539459d8722aa6" TargetMode="External"/><Relationship Id="rId41" Type="http://schemas.openxmlformats.org/officeDocument/2006/relationships/hyperlink" Target="http://sketchup.google.com/3dwarehouse/details?mid=a00974344d29c09f47cb1d3e6a634bb4" TargetMode="External"/><Relationship Id="rId54" Type="http://schemas.openxmlformats.org/officeDocument/2006/relationships/hyperlink" Target="http://sketchup.google.com/3dwarehouse/details?mid=3d90e925d6efabaeb59766fcf57b88c4" TargetMode="External"/><Relationship Id="rId62" Type="http://schemas.openxmlformats.org/officeDocument/2006/relationships/hyperlink" Target="http://sketchup.google.com/3dwarehouse/details?mid=d808ba8e858f419fcbf4a81e5ffeddaf" TargetMode="External"/><Relationship Id="rId70" Type="http://schemas.openxmlformats.org/officeDocument/2006/relationships/hyperlink" Target="http://sketchup.google.com/3dwarehouse/details?mid=d6a4b1cc922d56be89faafe9b3107a4f" TargetMode="External"/><Relationship Id="rId75" Type="http://schemas.openxmlformats.org/officeDocument/2006/relationships/hyperlink" Target="http://sketchup.google.com/3dwarehouse/details?mid=e7b10834e7620adb89faafe9b3107a4f" TargetMode="External"/><Relationship Id="rId83" Type="http://schemas.openxmlformats.org/officeDocument/2006/relationships/hyperlink" Target="http://sketchup.google.com/3dwarehouse/details?mid=1be721b71f59aadd217e31ef9116b35f&amp;result=4" TargetMode="External"/><Relationship Id="rId88" Type="http://schemas.openxmlformats.org/officeDocument/2006/relationships/hyperlink" Target="http://sketchup.google.com/3dwarehouse/details?mid=d6036096b7fcc2f889faafe9b3107a4f&amp;result=4" TargetMode="External"/><Relationship Id="rId91" Type="http://schemas.openxmlformats.org/officeDocument/2006/relationships/hyperlink" Target="http://sketchup.google.com/3dwarehouse/details?mid=f975b0a0d562cc5589faafe9b3107a4f&amp;result=4" TargetMode="External"/><Relationship Id="rId96" Type="http://schemas.openxmlformats.org/officeDocument/2006/relationships/hyperlink" Target="http://sketchup.google.com/3dwarehouse/details?mid=a5840a8ba35e1f1116470ed181e505a" TargetMode="External"/><Relationship Id="rId111" Type="http://schemas.openxmlformats.org/officeDocument/2006/relationships/hyperlink" Target="http://sketchup.google.com/3dwarehouse/details?mid=94fdb809ca5c4cf8ca81b0d009620afb" TargetMode="External"/><Relationship Id="rId1" Type="http://schemas.openxmlformats.org/officeDocument/2006/relationships/hyperlink" Target="http://sketchup.google.com/3dwarehouse/details?mid=76f0010095c8b057a2559585a313f37e" TargetMode="External"/><Relationship Id="rId6" Type="http://schemas.openxmlformats.org/officeDocument/2006/relationships/hyperlink" Target="http://sketchup.google.com/3dwarehouse/details?mid=b683fa719446adf45fb249bbd0ba959c" TargetMode="External"/><Relationship Id="rId15" Type="http://schemas.openxmlformats.org/officeDocument/2006/relationships/hyperlink" Target="http://sketchup.google.com/3dwarehouse/details?mid=26a8f08bfda82213eb1f03643efc300" TargetMode="External"/><Relationship Id="rId23" Type="http://schemas.openxmlformats.org/officeDocument/2006/relationships/hyperlink" Target="http://sketchup.google.com/3dwarehouse/details?mid=3ccfa2f27e725515816bd8f64e08b2bc" TargetMode="External"/><Relationship Id="rId28" Type="http://schemas.openxmlformats.org/officeDocument/2006/relationships/hyperlink" Target="http://sketchup.google.com/3dwarehouse/details?mid=fbcf3bc1d2d4cb83727865b79b4bc9db" TargetMode="External"/><Relationship Id="rId36" Type="http://schemas.openxmlformats.org/officeDocument/2006/relationships/hyperlink" Target="http://sketchup.google.com/3dwarehouse/details?mid=cd7a7d9d2460ba8f6447bc05e622c4aa" TargetMode="External"/><Relationship Id="rId49" Type="http://schemas.openxmlformats.org/officeDocument/2006/relationships/hyperlink" Target="http://sketchup.google.com/3dwarehouse/details?mid=715f1fbe4f56df22741a30e310915f9" TargetMode="External"/><Relationship Id="rId57" Type="http://schemas.openxmlformats.org/officeDocument/2006/relationships/hyperlink" Target="http://sketchup.google.com/3dwarehouse/details?mid=26fed8a1311c79ae727865b79b4bc9db" TargetMode="External"/><Relationship Id="rId106" Type="http://schemas.openxmlformats.org/officeDocument/2006/relationships/hyperlink" Target="http://sketchup.google.com/3dwarehouse/details?mid=347aa8136939383dfdbce506fbf89952" TargetMode="External"/><Relationship Id="rId114" Type="http://schemas.openxmlformats.org/officeDocument/2006/relationships/hyperlink" Target="http://sketchup.google.com/3dwarehouse/details?mid=4e70b0da468f7c8851dbcf782ea93dd8" TargetMode="External"/><Relationship Id="rId119" Type="http://schemas.openxmlformats.org/officeDocument/2006/relationships/hyperlink" Target="http://sketchup.google.com/3dwarehouse/details?mid=2fa3d47cfc4542b46c7cafb2f2cb74be" TargetMode="External"/><Relationship Id="rId127" Type="http://schemas.openxmlformats.org/officeDocument/2006/relationships/hyperlink" Target="http://sketchup.google.com/3dwarehouse/details?mid=c50c0ec9cc3b867028f7ccea4f2e6fc3" TargetMode="External"/><Relationship Id="rId10" Type="http://schemas.openxmlformats.org/officeDocument/2006/relationships/hyperlink" Target="http://sketchup.google.com/3dwarehouse/details?mid=7c534a953a100aca920fbbeccc7af7e7" TargetMode="External"/><Relationship Id="rId31" Type="http://schemas.openxmlformats.org/officeDocument/2006/relationships/hyperlink" Target="http://sketchup.google.com/3dwarehouse/details?mid=e8dcd362306025da39c38da54dc5ba6d" TargetMode="External"/><Relationship Id="rId44" Type="http://schemas.openxmlformats.org/officeDocument/2006/relationships/hyperlink" Target="http://sketchup.google.com/3dwarehouse/details?mid=95c9180e099c1a89467aaf0f8a673c33" TargetMode="External"/><Relationship Id="rId52" Type="http://schemas.openxmlformats.org/officeDocument/2006/relationships/hyperlink" Target="http://sketchup.google.com/3dwarehouse/details?mid=4f5d3e76bf03f17cf4793b68b456ac0b" TargetMode="External"/><Relationship Id="rId60" Type="http://schemas.openxmlformats.org/officeDocument/2006/relationships/hyperlink" Target="http://sketchup.google.com/3dwarehouse/details?mid=1ab3ab064e07508524e1787bc311fc3c" TargetMode="External"/><Relationship Id="rId65" Type="http://schemas.openxmlformats.org/officeDocument/2006/relationships/hyperlink" Target="http://sketchup.google.com/3dwarehouse/details?mid=cdde7ec6780e342b5a1cf3f0fcae57d1" TargetMode="External"/><Relationship Id="rId73" Type="http://schemas.openxmlformats.org/officeDocument/2006/relationships/hyperlink" Target="http://sketchup.google.com/3dwarehouse/details?mid=f5f53d44f5598e4f89faafe9b3107a4f" TargetMode="External"/><Relationship Id="rId78" Type="http://schemas.openxmlformats.org/officeDocument/2006/relationships/hyperlink" Target="http://sketchup.google.com/3dwarehouse/details?mid=29a503982369fbe71051dd6398b69a92" TargetMode="External"/><Relationship Id="rId81" Type="http://schemas.openxmlformats.org/officeDocument/2006/relationships/hyperlink" Target="http://sketchup.google.com/3dwarehouse/details?mid=5cfdf4f26c96367f217e31ef9116b35f&amp;result=4" TargetMode="External"/><Relationship Id="rId86" Type="http://schemas.openxmlformats.org/officeDocument/2006/relationships/hyperlink" Target="http://sketchup.google.com/3dwarehouse/details?mid=3b5121afe6c44b5a217e31ef9116b35f&amp;result=4" TargetMode="External"/><Relationship Id="rId94" Type="http://schemas.openxmlformats.org/officeDocument/2006/relationships/hyperlink" Target="http://sketchup.google.com/3dwarehouse/details?mid=14ce710faa6e5142382ac5ede20ad8c" TargetMode="External"/><Relationship Id="rId99" Type="http://schemas.openxmlformats.org/officeDocument/2006/relationships/hyperlink" Target="http://sketchup.google.com/3dwarehouse/details?mid=f1aac4b5ff92e3fd667e1b9a127a24a4" TargetMode="External"/><Relationship Id="rId101" Type="http://schemas.openxmlformats.org/officeDocument/2006/relationships/hyperlink" Target="http://sketchup.google.com/3dwarehouse/details?mid=de07ade681cb22e6d67be35c06e1dff" TargetMode="External"/><Relationship Id="rId122" Type="http://schemas.openxmlformats.org/officeDocument/2006/relationships/hyperlink" Target="http://sketchup.google.com/3dwarehouse/details?mid=f69c3ce7e69a3c4ac6ab94f4fe0a4e6f" TargetMode="External"/><Relationship Id="rId130" Type="http://schemas.openxmlformats.org/officeDocument/2006/relationships/drawing" Target="../drawings/drawing2.xml"/><Relationship Id="rId4" Type="http://schemas.openxmlformats.org/officeDocument/2006/relationships/hyperlink" Target="http://sketchup.google.com/3dwarehouse/details?mid=c87c208debfae257ea71299842636980" TargetMode="External"/><Relationship Id="rId9" Type="http://schemas.openxmlformats.org/officeDocument/2006/relationships/hyperlink" Target="http://sketchup.google.com/3dwarehouse/details?mid=1a588387b4e94e0481431c5448335db2" TargetMode="External"/><Relationship Id="rId13" Type="http://schemas.openxmlformats.org/officeDocument/2006/relationships/hyperlink" Target="http://sketchup.google.com/3dwarehouse/details?mid=4653f1522e2443a34d2fbd9d83fcf353" TargetMode="External"/><Relationship Id="rId18" Type="http://schemas.openxmlformats.org/officeDocument/2006/relationships/hyperlink" Target="http://sketchup.google.com/3dwarehouse/details?mid=e8636b4b42fc12e14243c08e4c489be6" TargetMode="External"/><Relationship Id="rId39" Type="http://schemas.openxmlformats.org/officeDocument/2006/relationships/hyperlink" Target="http://sketchup.google.com/3dwarehouse/details?mid=afbf70dba9df4855c4288c0f978ea8d9" TargetMode="External"/><Relationship Id="rId109" Type="http://schemas.openxmlformats.org/officeDocument/2006/relationships/hyperlink" Target="http://sketchup.google.com/3dwarehouse/details?mid=ca753ff0736482b44a524f78286d7953" TargetMode="External"/><Relationship Id="rId34" Type="http://schemas.openxmlformats.org/officeDocument/2006/relationships/hyperlink" Target="http://sketchup.google.com/3dwarehouse/details?mid=cf1e5cce183178abe95baa2dad406a6d" TargetMode="External"/><Relationship Id="rId50" Type="http://schemas.openxmlformats.org/officeDocument/2006/relationships/hyperlink" Target="http://sketchup.google.com/3dwarehouse/details?mid=6c748055156b6021a8293175cf73b43e" TargetMode="External"/><Relationship Id="rId55" Type="http://schemas.openxmlformats.org/officeDocument/2006/relationships/hyperlink" Target="http://sketchup.google.com/3dwarehouse/details?mid=30fc4dba5fe61c7527a07af5186713c5" TargetMode="External"/><Relationship Id="rId76" Type="http://schemas.openxmlformats.org/officeDocument/2006/relationships/hyperlink" Target="http://sketchup.google.com/3dwarehouse/details?mid=a6a020030c7680ef89faafe9b3107a4f" TargetMode="External"/><Relationship Id="rId97" Type="http://schemas.openxmlformats.org/officeDocument/2006/relationships/hyperlink" Target="http://sketchup.google.com/3dwarehouse/details?mid=ae52295cec1831c0116470ed181e505a" TargetMode="External"/><Relationship Id="rId104" Type="http://schemas.openxmlformats.org/officeDocument/2006/relationships/hyperlink" Target="http://sketchup.google.com/3dwarehouse/details?mid=4c4aa687dda60de486af48b84290e50e" TargetMode="External"/><Relationship Id="rId120" Type="http://schemas.openxmlformats.org/officeDocument/2006/relationships/hyperlink" Target="http://sketchup.google.com/3dwarehouse/details?mid=9182907f0097cfbceab1d7cf76ce94da" TargetMode="External"/><Relationship Id="rId125" Type="http://schemas.openxmlformats.org/officeDocument/2006/relationships/hyperlink" Target="http://sketchup.google.com/3dwarehouse/details?mid=fc713097e9ab437dae6cede146f2899f" TargetMode="External"/><Relationship Id="rId7" Type="http://schemas.openxmlformats.org/officeDocument/2006/relationships/hyperlink" Target="http://sketchup.google.com/3dwarehouse/details?mid=2bbc2503c5d32340b1d87fc347a9ebdf" TargetMode="External"/><Relationship Id="rId71" Type="http://schemas.openxmlformats.org/officeDocument/2006/relationships/hyperlink" Target="http://sketchup.google.com/3dwarehouse/details?mid=86c711c179e2960289faafe9b3107a4f" TargetMode="External"/><Relationship Id="rId92" Type="http://schemas.openxmlformats.org/officeDocument/2006/relationships/hyperlink" Target="http://sketchup.google.com/3dwarehouse/details?mid=50d0ed8afce675dd89faafe9b3107a4f&amp;result=4" TargetMode="External"/><Relationship Id="rId2" Type="http://schemas.openxmlformats.org/officeDocument/2006/relationships/hyperlink" Target="http://sketchup.google.com/3dwarehouse/details?mid=30a00a5b3bdcdd88a2559585a313f37e" TargetMode="External"/><Relationship Id="rId29" Type="http://schemas.openxmlformats.org/officeDocument/2006/relationships/hyperlink" Target="http://sketchup.google.com/3dwarehouse/details?mid=f6634674f429a1efa8293175cf73b43e" TargetMode="External"/><Relationship Id="rId24" Type="http://schemas.openxmlformats.org/officeDocument/2006/relationships/hyperlink" Target="http://sketchup.google.com/3dwarehouse/details?mid=1c4590ebc214e029816bd8f64e08b2bc" TargetMode="External"/><Relationship Id="rId40" Type="http://schemas.openxmlformats.org/officeDocument/2006/relationships/hyperlink" Target="http://sketchup.google.com/3dwarehouse/details?mid=aa95d0085960f7ba675a135f6c4b52e" TargetMode="External"/><Relationship Id="rId45" Type="http://schemas.openxmlformats.org/officeDocument/2006/relationships/hyperlink" Target="http://sketchup.google.com/3dwarehouse/details?mid=9340737af3f91f7a4371355b17c7418c" TargetMode="External"/><Relationship Id="rId66" Type="http://schemas.openxmlformats.org/officeDocument/2006/relationships/hyperlink" Target="http://sketchup.google.com/3dwarehouse/details?mid=c7b582b99778fcb591804db5c2d10cfd" TargetMode="External"/><Relationship Id="rId87" Type="http://schemas.openxmlformats.org/officeDocument/2006/relationships/hyperlink" Target="http://sketchup.google.com/3dwarehouse/details?mid=fa636dd7734bfd4ec2d89c32f30038d5&amp;result=4" TargetMode="External"/><Relationship Id="rId110" Type="http://schemas.openxmlformats.org/officeDocument/2006/relationships/hyperlink" Target="http://sketchup.google.com/3dwarehouse/details?mid=4648b61c316f8f09bed530e266289dc2" TargetMode="External"/><Relationship Id="rId115" Type="http://schemas.openxmlformats.org/officeDocument/2006/relationships/hyperlink" Target="http://sketchup.google.com/3dwarehouse/details?mid=3c18391b9b814c23509276e49cb43735" TargetMode="External"/><Relationship Id="rId61" Type="http://schemas.openxmlformats.org/officeDocument/2006/relationships/hyperlink" Target="http://sketchup.google.com/3dwarehouse/details?mid=186ef0ffb3e0c756727865b79b4bc9db" TargetMode="External"/><Relationship Id="rId82" Type="http://schemas.openxmlformats.org/officeDocument/2006/relationships/hyperlink" Target="http://sketchup.google.com/3dwarehouse/details?mid=e730e9d7ff9c9c32217e31ef9116b35f&amp;result=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48"/>
  <sheetViews>
    <sheetView tabSelected="1" workbookViewId="0">
      <selection activeCell="A249" sqref="A249"/>
    </sheetView>
  </sheetViews>
  <sheetFormatPr baseColWidth="10" defaultRowHeight="15"/>
  <cols>
    <col min="1" max="1" width="3" customWidth="1"/>
    <col min="4" max="4" width="20" bestFit="1" customWidth="1"/>
    <col min="5" max="5" width="11.42578125" style="8"/>
    <col min="6" max="6" width="3.85546875" customWidth="1"/>
    <col min="9" max="9" width="20" bestFit="1" customWidth="1"/>
  </cols>
  <sheetData>
    <row r="1" spans="1:26" s="59" customFormat="1">
      <c r="A1" s="67"/>
      <c r="B1" s="67"/>
      <c r="C1" s="67"/>
      <c r="D1" s="67"/>
      <c r="E1" s="68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</row>
    <row r="2" spans="1:26" s="59" customFormat="1">
      <c r="A2" s="67"/>
      <c r="B2" s="79" t="s">
        <v>301</v>
      </c>
      <c r="C2" s="79"/>
      <c r="D2" s="79"/>
      <c r="E2" s="79"/>
      <c r="F2" s="79"/>
      <c r="G2" s="79"/>
      <c r="H2" s="79"/>
      <c r="I2" s="79"/>
      <c r="J2" s="79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</row>
    <row r="3" spans="1:26" s="59" customFormat="1">
      <c r="A3" s="67"/>
      <c r="B3" s="79"/>
      <c r="C3" s="79"/>
      <c r="D3" s="79"/>
      <c r="E3" s="79"/>
      <c r="F3" s="79"/>
      <c r="G3" s="79"/>
      <c r="H3" s="79"/>
      <c r="I3" s="79"/>
      <c r="J3" s="79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</row>
    <row r="4" spans="1:26" s="59" customFormat="1">
      <c r="A4" s="67"/>
      <c r="B4" s="79"/>
      <c r="C4" s="79"/>
      <c r="D4" s="79"/>
      <c r="E4" s="79"/>
      <c r="F4" s="79"/>
      <c r="G4" s="79"/>
      <c r="H4" s="79"/>
      <c r="I4" s="79"/>
      <c r="J4" s="79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</row>
    <row r="5" spans="1:26" s="59" customFormat="1">
      <c r="A5" s="67"/>
      <c r="B5" s="67"/>
      <c r="C5" s="67"/>
      <c r="D5" s="67"/>
      <c r="E5" s="68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</row>
    <row r="6" spans="1:26" s="59" customFormat="1">
      <c r="A6" s="67"/>
      <c r="B6" s="77" t="s">
        <v>298</v>
      </c>
      <c r="C6" s="77"/>
      <c r="D6" s="77"/>
      <c r="E6" s="77"/>
      <c r="F6" s="77"/>
      <c r="G6" s="77"/>
      <c r="H6" s="77"/>
      <c r="I6" s="78">
        <v>88220</v>
      </c>
      <c r="J6" s="78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</row>
    <row r="7" spans="1:26" s="59" customFormat="1">
      <c r="A7" s="67"/>
      <c r="B7" s="77"/>
      <c r="C7" s="77"/>
      <c r="D7" s="77"/>
      <c r="E7" s="77"/>
      <c r="F7" s="77"/>
      <c r="G7" s="77"/>
      <c r="H7" s="77"/>
      <c r="I7" s="78"/>
      <c r="J7" s="78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</row>
    <row r="8" spans="1:26" s="59" customFormat="1">
      <c r="A8" s="67"/>
      <c r="B8" s="77"/>
      <c r="C8" s="77"/>
      <c r="D8" s="77"/>
      <c r="E8" s="77"/>
      <c r="F8" s="77"/>
      <c r="G8" s="77"/>
      <c r="H8" s="77"/>
      <c r="I8" s="78"/>
      <c r="J8" s="78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</row>
    <row r="9" spans="1:26" s="59" customFormat="1" ht="15" customHeight="1">
      <c r="A9" s="67"/>
      <c r="B9" s="77" t="s">
        <v>299</v>
      </c>
      <c r="C9" s="77"/>
      <c r="D9" s="77"/>
      <c r="E9" s="77"/>
      <c r="F9" s="77"/>
      <c r="G9" s="77"/>
      <c r="H9" s="77"/>
      <c r="I9" s="78">
        <v>46170</v>
      </c>
      <c r="J9" s="78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</row>
    <row r="10" spans="1:26" s="59" customFormat="1" ht="15" customHeight="1">
      <c r="A10" s="67"/>
      <c r="B10" s="77"/>
      <c r="C10" s="77"/>
      <c r="D10" s="77"/>
      <c r="E10" s="77"/>
      <c r="F10" s="77"/>
      <c r="G10" s="77"/>
      <c r="H10" s="77"/>
      <c r="I10" s="78"/>
      <c r="J10" s="78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</row>
    <row r="11" spans="1:26" s="59" customFormat="1" ht="15" customHeight="1">
      <c r="A11" s="67"/>
      <c r="B11" s="77"/>
      <c r="C11" s="77"/>
      <c r="D11" s="77"/>
      <c r="E11" s="77"/>
      <c r="F11" s="77"/>
      <c r="G11" s="77"/>
      <c r="H11" s="77"/>
      <c r="I11" s="78"/>
      <c r="J11" s="78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</row>
    <row r="12" spans="1:26" s="59" customFormat="1" ht="15" customHeight="1">
      <c r="A12" s="67"/>
      <c r="B12" s="77" t="s">
        <v>300</v>
      </c>
      <c r="C12" s="77"/>
      <c r="D12" s="77"/>
      <c r="E12" s="77"/>
      <c r="F12" s="77"/>
      <c r="G12" s="77"/>
      <c r="H12" s="77"/>
      <c r="I12" s="78">
        <v>542</v>
      </c>
      <c r="J12" s="78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</row>
    <row r="13" spans="1:26" s="59" customFormat="1" ht="15" customHeight="1">
      <c r="A13" s="67"/>
      <c r="B13" s="77"/>
      <c r="C13" s="77"/>
      <c r="D13" s="77"/>
      <c r="E13" s="77"/>
      <c r="F13" s="77"/>
      <c r="G13" s="77"/>
      <c r="H13" s="77"/>
      <c r="I13" s="78"/>
      <c r="J13" s="78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</row>
    <row r="14" spans="1:26" s="59" customFormat="1" ht="15" customHeight="1">
      <c r="A14" s="67"/>
      <c r="B14" s="77"/>
      <c r="C14" s="77"/>
      <c r="D14" s="77"/>
      <c r="E14" s="77"/>
      <c r="F14" s="77"/>
      <c r="G14" s="77"/>
      <c r="H14" s="77"/>
      <c r="I14" s="78"/>
      <c r="J14" s="78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</row>
    <row r="15" spans="1:26" s="59" customFormat="1" ht="15" customHeight="1">
      <c r="A15" s="67"/>
      <c r="B15" s="69"/>
      <c r="C15" s="69"/>
      <c r="D15" s="69"/>
      <c r="E15" s="69"/>
      <c r="F15" s="69"/>
      <c r="G15" s="69"/>
      <c r="H15" s="69"/>
      <c r="I15" s="70"/>
      <c r="J15" s="70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</row>
    <row r="16" spans="1:26">
      <c r="A16" s="67"/>
      <c r="B16" s="75" t="s">
        <v>286</v>
      </c>
      <c r="C16" s="75"/>
      <c r="D16" s="75"/>
      <c r="E16" s="75"/>
      <c r="F16" s="67"/>
      <c r="G16" s="75" t="s">
        <v>287</v>
      </c>
      <c r="H16" s="75"/>
      <c r="I16" s="75"/>
      <c r="J16" s="75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</row>
    <row r="17" spans="1:26">
      <c r="A17" s="67"/>
      <c r="B17" s="75"/>
      <c r="C17" s="75"/>
      <c r="D17" s="75"/>
      <c r="E17" s="75"/>
      <c r="F17" s="67"/>
      <c r="G17" s="75"/>
      <c r="H17" s="75"/>
      <c r="I17" s="75"/>
      <c r="J17" s="75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</row>
    <row r="18" spans="1:26">
      <c r="A18" s="67"/>
      <c r="B18" s="61"/>
      <c r="C18" s="62"/>
      <c r="D18" s="73" t="s">
        <v>113</v>
      </c>
      <c r="E18" s="72">
        <v>12231</v>
      </c>
      <c r="F18" s="67"/>
      <c r="G18" s="61"/>
      <c r="H18" s="62"/>
      <c r="I18" s="73" t="s">
        <v>113</v>
      </c>
      <c r="J18" s="72">
        <v>59</v>
      </c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</row>
    <row r="19" spans="1:26">
      <c r="A19" s="67"/>
      <c r="B19" s="63"/>
      <c r="C19" s="64"/>
      <c r="D19" s="73"/>
      <c r="E19" s="72"/>
      <c r="F19" s="67"/>
      <c r="G19" s="63"/>
      <c r="H19" s="64"/>
      <c r="I19" s="73"/>
      <c r="J19" s="72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</row>
    <row r="20" spans="1:26">
      <c r="A20" s="67"/>
      <c r="B20" s="63"/>
      <c r="C20" s="64"/>
      <c r="D20" s="73"/>
      <c r="E20" s="72"/>
      <c r="F20" s="67"/>
      <c r="G20" s="63"/>
      <c r="H20" s="64"/>
      <c r="I20" s="73"/>
      <c r="J20" s="72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</row>
    <row r="21" spans="1:26">
      <c r="A21" s="67"/>
      <c r="B21" s="63"/>
      <c r="C21" s="64"/>
      <c r="D21" s="73"/>
      <c r="E21" s="72"/>
      <c r="F21" s="67"/>
      <c r="G21" s="63"/>
      <c r="H21" s="64"/>
      <c r="I21" s="73"/>
      <c r="J21" s="72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</row>
    <row r="22" spans="1:26">
      <c r="A22" s="67"/>
      <c r="B22" s="63"/>
      <c r="C22" s="64"/>
      <c r="D22" s="73"/>
      <c r="E22" s="72"/>
      <c r="F22" s="67"/>
      <c r="G22" s="63"/>
      <c r="H22" s="64"/>
      <c r="I22" s="73"/>
      <c r="J22" s="72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</row>
    <row r="23" spans="1:26">
      <c r="A23" s="67"/>
      <c r="B23" s="61"/>
      <c r="C23" s="62"/>
      <c r="D23" s="73" t="s">
        <v>121</v>
      </c>
      <c r="E23" s="72">
        <v>11314</v>
      </c>
      <c r="F23" s="67"/>
      <c r="G23" s="61"/>
      <c r="H23" s="62"/>
      <c r="I23" s="73" t="s">
        <v>121</v>
      </c>
      <c r="J23" s="72">
        <v>56</v>
      </c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</row>
    <row r="24" spans="1:26">
      <c r="A24" s="67"/>
      <c r="B24" s="63"/>
      <c r="C24" s="64"/>
      <c r="D24" s="73"/>
      <c r="E24" s="72"/>
      <c r="F24" s="67"/>
      <c r="G24" s="63"/>
      <c r="H24" s="64"/>
      <c r="I24" s="73"/>
      <c r="J24" s="72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</row>
    <row r="25" spans="1:26">
      <c r="A25" s="67"/>
      <c r="B25" s="63"/>
      <c r="C25" s="64"/>
      <c r="D25" s="73"/>
      <c r="E25" s="72"/>
      <c r="F25" s="67"/>
      <c r="G25" s="63"/>
      <c r="H25" s="64"/>
      <c r="I25" s="73"/>
      <c r="J25" s="72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</row>
    <row r="26" spans="1:26">
      <c r="A26" s="67"/>
      <c r="B26" s="63"/>
      <c r="C26" s="64"/>
      <c r="D26" s="73"/>
      <c r="E26" s="72"/>
      <c r="F26" s="67"/>
      <c r="G26" s="63"/>
      <c r="H26" s="64"/>
      <c r="I26" s="73"/>
      <c r="J26" s="72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</row>
    <row r="27" spans="1:26">
      <c r="A27" s="67"/>
      <c r="B27" s="65"/>
      <c r="C27" s="66"/>
      <c r="D27" s="73"/>
      <c r="E27" s="72"/>
      <c r="F27" s="67"/>
      <c r="G27" s="65"/>
      <c r="H27" s="66"/>
      <c r="I27" s="73"/>
      <c r="J27" s="72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</row>
    <row r="28" spans="1:26">
      <c r="A28" s="67"/>
      <c r="B28" s="63"/>
      <c r="C28" s="64"/>
      <c r="D28" s="73" t="s">
        <v>79</v>
      </c>
      <c r="E28" s="72">
        <v>7728</v>
      </c>
      <c r="F28" s="67"/>
      <c r="G28" s="63"/>
      <c r="H28" s="64"/>
      <c r="I28" s="73" t="s">
        <v>79</v>
      </c>
      <c r="J28" s="72">
        <v>37</v>
      </c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</row>
    <row r="29" spans="1:26">
      <c r="A29" s="67"/>
      <c r="B29" s="63"/>
      <c r="C29" s="64"/>
      <c r="D29" s="73"/>
      <c r="E29" s="72"/>
      <c r="F29" s="67"/>
      <c r="G29" s="63"/>
      <c r="H29" s="64"/>
      <c r="I29" s="73"/>
      <c r="J29" s="72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</row>
    <row r="30" spans="1:26">
      <c r="A30" s="67"/>
      <c r="B30" s="63"/>
      <c r="C30" s="64"/>
      <c r="D30" s="73"/>
      <c r="E30" s="72"/>
      <c r="F30" s="67"/>
      <c r="G30" s="63"/>
      <c r="H30" s="64"/>
      <c r="I30" s="73"/>
      <c r="J30" s="72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</row>
    <row r="31" spans="1:26">
      <c r="A31" s="67"/>
      <c r="B31" s="63"/>
      <c r="C31" s="64"/>
      <c r="D31" s="73"/>
      <c r="E31" s="72"/>
      <c r="F31" s="67"/>
      <c r="G31" s="63"/>
      <c r="H31" s="64"/>
      <c r="I31" s="73"/>
      <c r="J31" s="72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</row>
    <row r="32" spans="1:26">
      <c r="A32" s="67"/>
      <c r="B32" s="65"/>
      <c r="C32" s="66"/>
      <c r="D32" s="73"/>
      <c r="E32" s="72"/>
      <c r="F32" s="67"/>
      <c r="G32" s="65"/>
      <c r="H32" s="66"/>
      <c r="I32" s="73"/>
      <c r="J32" s="72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</row>
    <row r="33" spans="1:26">
      <c r="A33" s="67"/>
      <c r="B33" s="67"/>
      <c r="C33" s="67"/>
      <c r="D33" s="67"/>
      <c r="E33" s="72">
        <f>E18+E23+E28</f>
        <v>31273</v>
      </c>
      <c r="F33" s="67"/>
      <c r="G33" s="67"/>
      <c r="H33" s="67"/>
      <c r="I33" s="67"/>
      <c r="J33" s="72">
        <f>J18+J23+J28</f>
        <v>152</v>
      </c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</row>
    <row r="34" spans="1:26">
      <c r="A34" s="67"/>
      <c r="B34" s="67"/>
      <c r="C34" s="67"/>
      <c r="D34" s="67"/>
      <c r="E34" s="74"/>
      <c r="F34" s="67"/>
      <c r="G34" s="67"/>
      <c r="H34" s="67"/>
      <c r="I34" s="67"/>
      <c r="J34" s="74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</row>
    <row r="35" spans="1:26">
      <c r="A35" s="67"/>
      <c r="B35" s="71"/>
      <c r="C35" s="67"/>
      <c r="D35" s="67"/>
      <c r="E35" s="68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</row>
    <row r="36" spans="1:26">
      <c r="A36" s="67"/>
      <c r="B36" s="75" t="s">
        <v>288</v>
      </c>
      <c r="C36" s="75"/>
      <c r="D36" s="75"/>
      <c r="E36" s="75"/>
      <c r="F36" s="67"/>
      <c r="G36" s="75" t="s">
        <v>289</v>
      </c>
      <c r="H36" s="75"/>
      <c r="I36" s="75"/>
      <c r="J36" s="75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</row>
    <row r="37" spans="1:26">
      <c r="A37" s="67"/>
      <c r="B37" s="75"/>
      <c r="C37" s="75"/>
      <c r="D37" s="75"/>
      <c r="E37" s="75"/>
      <c r="F37" s="67"/>
      <c r="G37" s="75"/>
      <c r="H37" s="75"/>
      <c r="I37" s="75"/>
      <c r="J37" s="75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</row>
    <row r="38" spans="1:26">
      <c r="A38" s="67"/>
      <c r="B38" s="61"/>
      <c r="C38" s="62"/>
      <c r="D38" s="73" t="s">
        <v>113</v>
      </c>
      <c r="E38" s="72">
        <v>9006</v>
      </c>
      <c r="F38" s="67"/>
      <c r="G38" s="61"/>
      <c r="H38" s="62"/>
      <c r="I38" s="73" t="s">
        <v>113</v>
      </c>
      <c r="J38" s="73">
        <v>44</v>
      </c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</row>
    <row r="39" spans="1:26">
      <c r="A39" s="67"/>
      <c r="B39" s="63"/>
      <c r="C39" s="64"/>
      <c r="D39" s="73"/>
      <c r="E39" s="72"/>
      <c r="F39" s="67"/>
      <c r="G39" s="63"/>
      <c r="H39" s="64"/>
      <c r="I39" s="73"/>
      <c r="J39" s="73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</row>
    <row r="40" spans="1:26">
      <c r="A40" s="67"/>
      <c r="B40" s="63"/>
      <c r="C40" s="64"/>
      <c r="D40" s="73"/>
      <c r="E40" s="72"/>
      <c r="F40" s="67"/>
      <c r="G40" s="63"/>
      <c r="H40" s="64"/>
      <c r="I40" s="73"/>
      <c r="J40" s="73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</row>
    <row r="41" spans="1:26">
      <c r="A41" s="67"/>
      <c r="B41" s="63"/>
      <c r="C41" s="64"/>
      <c r="D41" s="73"/>
      <c r="E41" s="72"/>
      <c r="F41" s="67"/>
      <c r="G41" s="63"/>
      <c r="H41" s="64"/>
      <c r="I41" s="73"/>
      <c r="J41" s="73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</row>
    <row r="42" spans="1:26">
      <c r="A42" s="67"/>
      <c r="B42" s="65"/>
      <c r="C42" s="66"/>
      <c r="D42" s="73"/>
      <c r="E42" s="72"/>
      <c r="F42" s="67"/>
      <c r="G42" s="65"/>
      <c r="H42" s="66"/>
      <c r="I42" s="73"/>
      <c r="J42" s="73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</row>
    <row r="43" spans="1:26">
      <c r="A43" s="67"/>
      <c r="B43" s="61"/>
      <c r="C43" s="62"/>
      <c r="D43" s="73" t="s">
        <v>79</v>
      </c>
      <c r="E43" s="72">
        <v>7284</v>
      </c>
      <c r="F43" s="67"/>
      <c r="G43" s="61"/>
      <c r="H43" s="62"/>
      <c r="I43" s="73" t="s">
        <v>79</v>
      </c>
      <c r="J43" s="73">
        <v>35</v>
      </c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</row>
    <row r="44" spans="1:26">
      <c r="A44" s="67"/>
      <c r="B44" s="63"/>
      <c r="C44" s="64"/>
      <c r="D44" s="73"/>
      <c r="E44" s="72"/>
      <c r="F44" s="67"/>
      <c r="G44" s="63"/>
      <c r="H44" s="64"/>
      <c r="I44" s="73"/>
      <c r="J44" s="73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</row>
    <row r="45" spans="1:26">
      <c r="A45" s="67"/>
      <c r="B45" s="63"/>
      <c r="C45" s="64"/>
      <c r="D45" s="73"/>
      <c r="E45" s="72"/>
      <c r="F45" s="67"/>
      <c r="G45" s="63"/>
      <c r="H45" s="64"/>
      <c r="I45" s="73"/>
      <c r="J45" s="73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</row>
    <row r="46" spans="1:26">
      <c r="A46" s="67"/>
      <c r="B46" s="63"/>
      <c r="C46" s="64"/>
      <c r="D46" s="73"/>
      <c r="E46" s="72"/>
      <c r="F46" s="67"/>
      <c r="G46" s="63"/>
      <c r="H46" s="64"/>
      <c r="I46" s="73"/>
      <c r="J46" s="73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</row>
    <row r="47" spans="1:26">
      <c r="A47" s="67"/>
      <c r="B47" s="65"/>
      <c r="C47" s="66"/>
      <c r="D47" s="73"/>
      <c r="E47" s="72"/>
      <c r="F47" s="67"/>
      <c r="G47" s="65"/>
      <c r="H47" s="66"/>
      <c r="I47" s="73"/>
      <c r="J47" s="73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</row>
    <row r="48" spans="1:26">
      <c r="A48" s="67"/>
      <c r="B48" s="61"/>
      <c r="C48" s="62"/>
      <c r="D48" s="73" t="s">
        <v>121</v>
      </c>
      <c r="E48" s="72">
        <v>6737</v>
      </c>
      <c r="F48" s="67"/>
      <c r="G48" s="61"/>
      <c r="H48" s="62"/>
      <c r="I48" s="73" t="s">
        <v>121</v>
      </c>
      <c r="J48" s="73">
        <v>33</v>
      </c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</row>
    <row r="49" spans="1:26">
      <c r="A49" s="67"/>
      <c r="B49" s="63"/>
      <c r="C49" s="64"/>
      <c r="D49" s="73"/>
      <c r="E49" s="72"/>
      <c r="F49" s="67"/>
      <c r="G49" s="63"/>
      <c r="H49" s="64"/>
      <c r="I49" s="73"/>
      <c r="J49" s="73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</row>
    <row r="50" spans="1:26">
      <c r="A50" s="67"/>
      <c r="B50" s="63"/>
      <c r="C50" s="64"/>
      <c r="D50" s="73"/>
      <c r="E50" s="72"/>
      <c r="F50" s="67"/>
      <c r="G50" s="63"/>
      <c r="H50" s="64"/>
      <c r="I50" s="73"/>
      <c r="J50" s="73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</row>
    <row r="51" spans="1:26">
      <c r="A51" s="67"/>
      <c r="B51" s="63"/>
      <c r="C51" s="64"/>
      <c r="D51" s="73"/>
      <c r="E51" s="72"/>
      <c r="F51" s="67"/>
      <c r="G51" s="63"/>
      <c r="H51" s="64"/>
      <c r="I51" s="73"/>
      <c r="J51" s="73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</row>
    <row r="52" spans="1:26">
      <c r="A52" s="67"/>
      <c r="B52" s="65"/>
      <c r="C52" s="66"/>
      <c r="D52" s="73"/>
      <c r="E52" s="72"/>
      <c r="F52" s="67"/>
      <c r="G52" s="65"/>
      <c r="H52" s="66"/>
      <c r="I52" s="73"/>
      <c r="J52" s="73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</row>
    <row r="53" spans="1:26">
      <c r="A53" s="67"/>
      <c r="B53" s="67"/>
      <c r="C53" s="67"/>
      <c r="D53" s="67"/>
      <c r="E53" s="72">
        <f>E38+E43+E48</f>
        <v>23027</v>
      </c>
      <c r="F53" s="67"/>
      <c r="G53" s="67"/>
      <c r="H53" s="67"/>
      <c r="I53" s="67"/>
      <c r="J53" s="73">
        <v>112</v>
      </c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</row>
    <row r="54" spans="1:26">
      <c r="A54" s="67"/>
      <c r="B54" s="67"/>
      <c r="C54" s="67"/>
      <c r="D54" s="67"/>
      <c r="E54" s="72"/>
      <c r="F54" s="67"/>
      <c r="G54" s="67"/>
      <c r="H54" s="67"/>
      <c r="I54" s="67"/>
      <c r="J54" s="73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</row>
    <row r="55" spans="1:26">
      <c r="A55" s="67"/>
      <c r="B55" s="67"/>
      <c r="C55" s="67"/>
      <c r="D55" s="67"/>
      <c r="E55" s="68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</row>
    <row r="56" spans="1:26">
      <c r="A56" s="67"/>
      <c r="B56" s="75" t="s">
        <v>290</v>
      </c>
      <c r="C56" s="75"/>
      <c r="D56" s="75"/>
      <c r="E56" s="75"/>
      <c r="F56" s="67"/>
      <c r="G56" s="75" t="s">
        <v>291</v>
      </c>
      <c r="H56" s="75"/>
      <c r="I56" s="75"/>
      <c r="J56" s="75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</row>
    <row r="57" spans="1:26">
      <c r="A57" s="67"/>
      <c r="B57" s="75"/>
      <c r="C57" s="75"/>
      <c r="D57" s="75"/>
      <c r="E57" s="75"/>
      <c r="F57" s="67"/>
      <c r="G57" s="75"/>
      <c r="H57" s="75"/>
      <c r="I57" s="75"/>
      <c r="J57" s="75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</row>
    <row r="58" spans="1:26">
      <c r="A58" s="67"/>
      <c r="B58" s="61"/>
      <c r="C58" s="62"/>
      <c r="D58" s="73" t="s">
        <v>292</v>
      </c>
      <c r="E58" s="74">
        <v>19</v>
      </c>
      <c r="F58" s="67"/>
      <c r="G58" s="61"/>
      <c r="H58" s="62"/>
      <c r="I58" s="76" t="s">
        <v>295</v>
      </c>
      <c r="J58" s="73">
        <v>2</v>
      </c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</row>
    <row r="59" spans="1:26">
      <c r="A59" s="67"/>
      <c r="B59" s="63"/>
      <c r="C59" s="64"/>
      <c r="D59" s="73"/>
      <c r="E59" s="74"/>
      <c r="F59" s="67"/>
      <c r="G59" s="63"/>
      <c r="H59" s="64"/>
      <c r="I59" s="73"/>
      <c r="J59" s="73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</row>
    <row r="60" spans="1:26">
      <c r="A60" s="67"/>
      <c r="B60" s="63"/>
      <c r="C60" s="60"/>
      <c r="D60" s="73"/>
      <c r="E60" s="74"/>
      <c r="F60" s="67"/>
      <c r="G60" s="63"/>
      <c r="H60" s="64"/>
      <c r="I60" s="73"/>
      <c r="J60" s="73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</row>
    <row r="61" spans="1:26">
      <c r="A61" s="67"/>
      <c r="B61" s="63"/>
      <c r="C61" s="64"/>
      <c r="D61" s="73"/>
      <c r="E61" s="74"/>
      <c r="F61" s="67"/>
      <c r="G61" s="63"/>
      <c r="H61" s="64"/>
      <c r="I61" s="73"/>
      <c r="J61" s="73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</row>
    <row r="62" spans="1:26">
      <c r="A62" s="67"/>
      <c r="B62" s="65"/>
      <c r="C62" s="66"/>
      <c r="D62" s="73"/>
      <c r="E62" s="74"/>
      <c r="F62" s="67"/>
      <c r="G62" s="65"/>
      <c r="H62" s="66"/>
      <c r="I62" s="73"/>
      <c r="J62" s="73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</row>
    <row r="63" spans="1:26">
      <c r="A63" s="67"/>
      <c r="B63" s="61"/>
      <c r="C63" s="62"/>
      <c r="D63" s="76" t="s">
        <v>293</v>
      </c>
      <c r="E63" s="74">
        <v>17</v>
      </c>
      <c r="F63" s="67"/>
      <c r="G63" s="61"/>
      <c r="H63" s="62"/>
      <c r="I63" s="76" t="s">
        <v>296</v>
      </c>
      <c r="J63" s="73">
        <v>2</v>
      </c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</row>
    <row r="64" spans="1:26">
      <c r="A64" s="67"/>
      <c r="B64" s="63"/>
      <c r="C64" s="64"/>
      <c r="D64" s="73"/>
      <c r="E64" s="74"/>
      <c r="F64" s="67"/>
      <c r="G64" s="63"/>
      <c r="H64" s="64"/>
      <c r="I64" s="73"/>
      <c r="J64" s="73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</row>
    <row r="65" spans="1:26">
      <c r="A65" s="67"/>
      <c r="B65" s="63"/>
      <c r="C65" s="64"/>
      <c r="D65" s="73"/>
      <c r="E65" s="74"/>
      <c r="F65" s="67"/>
      <c r="G65" s="63"/>
      <c r="H65" s="64"/>
      <c r="I65" s="73"/>
      <c r="J65" s="73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</row>
    <row r="66" spans="1:26">
      <c r="A66" s="67"/>
      <c r="B66" s="63"/>
      <c r="C66" s="64"/>
      <c r="D66" s="73"/>
      <c r="E66" s="74"/>
      <c r="F66" s="67"/>
      <c r="G66" s="63"/>
      <c r="H66" s="64"/>
      <c r="I66" s="73"/>
      <c r="J66" s="73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</row>
    <row r="67" spans="1:26">
      <c r="A67" s="67"/>
      <c r="B67" s="65"/>
      <c r="C67" s="66"/>
      <c r="D67" s="73"/>
      <c r="E67" s="74"/>
      <c r="F67" s="67"/>
      <c r="G67" s="65"/>
      <c r="H67" s="66"/>
      <c r="I67" s="73"/>
      <c r="J67" s="73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</row>
    <row r="68" spans="1:26">
      <c r="A68" s="67"/>
      <c r="B68" s="61"/>
      <c r="C68" s="62"/>
      <c r="D68" s="76" t="s">
        <v>294</v>
      </c>
      <c r="E68" s="74">
        <v>15</v>
      </c>
      <c r="F68" s="67"/>
      <c r="G68" s="61"/>
      <c r="H68" s="62"/>
      <c r="I68" s="76" t="s">
        <v>297</v>
      </c>
      <c r="J68" s="73">
        <v>1</v>
      </c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</row>
    <row r="69" spans="1:26">
      <c r="A69" s="67"/>
      <c r="B69" s="63"/>
      <c r="C69" s="64"/>
      <c r="D69" s="73"/>
      <c r="E69" s="74"/>
      <c r="F69" s="67"/>
      <c r="G69" s="63"/>
      <c r="H69" s="64"/>
      <c r="I69" s="73"/>
      <c r="J69" s="73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</row>
    <row r="70" spans="1:26">
      <c r="A70" s="67"/>
      <c r="B70" s="63"/>
      <c r="C70" s="64"/>
      <c r="D70" s="73"/>
      <c r="E70" s="74"/>
      <c r="F70" s="67"/>
      <c r="G70" s="63"/>
      <c r="H70" s="64"/>
      <c r="I70" s="73"/>
      <c r="J70" s="73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</row>
    <row r="71" spans="1:26">
      <c r="A71" s="67"/>
      <c r="B71" s="63"/>
      <c r="C71" s="64"/>
      <c r="D71" s="73"/>
      <c r="E71" s="74"/>
      <c r="F71" s="67"/>
      <c r="G71" s="63"/>
      <c r="H71" s="64"/>
      <c r="I71" s="73"/>
      <c r="J71" s="73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</row>
    <row r="72" spans="1:26">
      <c r="A72" s="67"/>
      <c r="B72" s="65"/>
      <c r="C72" s="66"/>
      <c r="D72" s="73"/>
      <c r="E72" s="74"/>
      <c r="F72" s="67"/>
      <c r="G72" s="65"/>
      <c r="H72" s="66"/>
      <c r="I72" s="73"/>
      <c r="J72" s="73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</row>
    <row r="73" spans="1:26">
      <c r="A73" s="67"/>
      <c r="B73" s="67"/>
      <c r="C73" s="67"/>
      <c r="D73" s="67"/>
      <c r="E73" s="74">
        <v>51</v>
      </c>
      <c r="F73" s="67"/>
      <c r="G73" s="67"/>
      <c r="H73" s="67"/>
      <c r="I73" s="67"/>
      <c r="J73" s="73">
        <v>5</v>
      </c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</row>
    <row r="74" spans="1:26">
      <c r="A74" s="67"/>
      <c r="B74" s="67"/>
      <c r="C74" s="67"/>
      <c r="D74" s="67"/>
      <c r="E74" s="74"/>
      <c r="F74" s="67"/>
      <c r="G74" s="67"/>
      <c r="H74" s="67"/>
      <c r="I74" s="67"/>
      <c r="J74" s="73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</row>
    <row r="75" spans="1:26">
      <c r="A75" s="67"/>
      <c r="B75" s="67"/>
      <c r="C75" s="67"/>
      <c r="D75" s="67"/>
      <c r="E75" s="68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</row>
    <row r="76" spans="1:26">
      <c r="A76" s="67"/>
      <c r="B76" s="67"/>
      <c r="C76" s="67"/>
      <c r="D76" s="67"/>
      <c r="E76" s="68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</row>
    <row r="77" spans="1:26">
      <c r="A77" s="67"/>
      <c r="B77" s="67"/>
      <c r="C77" s="67"/>
      <c r="D77" s="67"/>
      <c r="E77" s="68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</row>
    <row r="78" spans="1:26">
      <c r="A78" s="67"/>
      <c r="B78" s="67"/>
      <c r="C78" s="67"/>
      <c r="D78" s="67"/>
      <c r="E78" s="68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</row>
    <row r="79" spans="1:26">
      <c r="A79" s="67"/>
      <c r="B79" s="67"/>
      <c r="C79" s="67"/>
      <c r="D79" s="67"/>
      <c r="E79" s="68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</row>
    <row r="80" spans="1:26">
      <c r="A80" s="67"/>
      <c r="B80" s="67"/>
      <c r="C80" s="67"/>
      <c r="D80" s="67"/>
      <c r="E80" s="68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</row>
    <row r="81" spans="1:26">
      <c r="A81" s="67"/>
      <c r="B81" s="67"/>
      <c r="C81" s="67"/>
      <c r="D81" s="67"/>
      <c r="E81" s="68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</row>
    <row r="82" spans="1:26">
      <c r="A82" s="67"/>
      <c r="B82" s="67"/>
      <c r="C82" s="67"/>
      <c r="D82" s="67"/>
      <c r="E82" s="68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</row>
    <row r="83" spans="1:26">
      <c r="A83" s="67"/>
      <c r="B83" s="67"/>
      <c r="C83" s="67"/>
      <c r="D83" s="67"/>
      <c r="E83" s="68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</row>
    <row r="84" spans="1:26">
      <c r="A84" s="67"/>
      <c r="B84" s="67"/>
      <c r="C84" s="67"/>
      <c r="D84" s="67"/>
      <c r="E84" s="68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</row>
    <row r="85" spans="1:26">
      <c r="A85" s="67"/>
      <c r="B85" s="67"/>
      <c r="C85" s="67"/>
      <c r="D85" s="67"/>
      <c r="E85" s="68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</row>
    <row r="86" spans="1:26">
      <c r="A86" s="67"/>
      <c r="B86" s="67"/>
      <c r="C86" s="67"/>
      <c r="D86" s="67"/>
      <c r="E86" s="68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</row>
    <row r="87" spans="1:26">
      <c r="A87" s="67"/>
      <c r="B87" s="67"/>
      <c r="C87" s="67"/>
      <c r="D87" s="67"/>
      <c r="E87" s="68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</row>
    <row r="88" spans="1:26">
      <c r="A88" s="67"/>
      <c r="B88" s="67"/>
      <c r="C88" s="67"/>
      <c r="D88" s="67"/>
      <c r="E88" s="68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</row>
    <row r="89" spans="1:26">
      <c r="A89" s="67"/>
      <c r="B89" s="67"/>
      <c r="C89" s="67"/>
      <c r="D89" s="67"/>
      <c r="E89" s="68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</row>
    <row r="90" spans="1:26">
      <c r="A90" s="67"/>
      <c r="B90" s="67"/>
      <c r="C90" s="67"/>
      <c r="D90" s="67"/>
      <c r="E90" s="68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</row>
    <row r="91" spans="1:26">
      <c r="A91" s="67"/>
      <c r="B91" s="67"/>
      <c r="C91" s="67"/>
      <c r="D91" s="67"/>
      <c r="E91" s="68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</row>
    <row r="92" spans="1:26">
      <c r="A92" s="67"/>
      <c r="B92" s="67"/>
      <c r="C92" s="67"/>
      <c r="D92" s="67"/>
      <c r="E92" s="68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</row>
    <row r="93" spans="1:26">
      <c r="A93" s="67"/>
      <c r="B93" s="67"/>
      <c r="C93" s="67"/>
      <c r="D93" s="67"/>
      <c r="E93" s="68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</row>
    <row r="94" spans="1:26">
      <c r="A94" s="67"/>
      <c r="B94" s="67"/>
      <c r="C94" s="67"/>
      <c r="D94" s="67"/>
      <c r="E94" s="68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</row>
    <row r="95" spans="1:26">
      <c r="A95" s="67"/>
      <c r="B95" s="67"/>
      <c r="C95" s="67"/>
      <c r="D95" s="67"/>
      <c r="E95" s="68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</row>
    <row r="96" spans="1:26">
      <c r="A96" s="67"/>
      <c r="B96" s="67"/>
      <c r="C96" s="67"/>
      <c r="D96" s="67"/>
      <c r="E96" s="68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</row>
    <row r="97" spans="1:26">
      <c r="A97" s="67"/>
      <c r="B97" s="67"/>
      <c r="C97" s="67"/>
      <c r="D97" s="67"/>
      <c r="E97" s="68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</row>
    <row r="98" spans="1:26">
      <c r="A98" s="67"/>
      <c r="B98" s="67"/>
      <c r="C98" s="67"/>
      <c r="D98" s="67"/>
      <c r="E98" s="68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</row>
    <row r="99" spans="1:26">
      <c r="A99" s="67"/>
      <c r="B99" s="67"/>
      <c r="C99" s="67"/>
      <c r="D99" s="67"/>
      <c r="E99" s="68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</row>
    <row r="100" spans="1:26">
      <c r="A100" s="67"/>
      <c r="B100" s="67"/>
      <c r="C100" s="67"/>
      <c r="D100" s="67"/>
      <c r="E100" s="68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</row>
    <row r="101" spans="1:26">
      <c r="A101" s="67"/>
      <c r="B101" s="67"/>
      <c r="C101" s="67"/>
      <c r="D101" s="67"/>
      <c r="E101" s="68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</row>
    <row r="102" spans="1:26">
      <c r="A102" s="67"/>
      <c r="B102" s="67"/>
      <c r="C102" s="67"/>
      <c r="D102" s="67"/>
      <c r="E102" s="68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</row>
    <row r="103" spans="1:26">
      <c r="A103" s="67"/>
      <c r="B103" s="67"/>
      <c r="C103" s="67"/>
      <c r="D103" s="67"/>
      <c r="E103" s="68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</row>
    <row r="104" spans="1:26">
      <c r="A104" s="67"/>
      <c r="B104" s="67"/>
      <c r="C104" s="67"/>
      <c r="D104" s="67"/>
      <c r="E104" s="68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</row>
    <row r="105" spans="1:26">
      <c r="A105" s="67"/>
      <c r="B105" s="67"/>
      <c r="C105" s="67"/>
      <c r="D105" s="67"/>
      <c r="E105" s="68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</row>
    <row r="106" spans="1:26">
      <c r="A106" s="67"/>
      <c r="B106" s="67"/>
      <c r="C106" s="67"/>
      <c r="D106" s="67"/>
      <c r="E106" s="68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</row>
    <row r="107" spans="1:26">
      <c r="A107" s="67"/>
      <c r="B107" s="67"/>
      <c r="C107" s="67"/>
      <c r="D107" s="67"/>
      <c r="E107" s="68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</row>
    <row r="108" spans="1:26">
      <c r="A108" s="67"/>
      <c r="B108" s="67"/>
      <c r="C108" s="67"/>
      <c r="D108" s="67"/>
      <c r="E108" s="68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</row>
    <row r="109" spans="1:26">
      <c r="A109" s="67"/>
      <c r="B109" s="67"/>
      <c r="C109" s="67"/>
      <c r="D109" s="67"/>
      <c r="E109" s="68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</row>
    <row r="110" spans="1:26">
      <c r="A110" s="67"/>
      <c r="B110" s="67"/>
      <c r="C110" s="67"/>
      <c r="D110" s="67"/>
      <c r="E110" s="68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</row>
    <row r="111" spans="1:26">
      <c r="A111" s="67"/>
      <c r="B111" s="67"/>
      <c r="C111" s="67"/>
      <c r="D111" s="67"/>
      <c r="E111" s="68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</row>
    <row r="112" spans="1:26">
      <c r="A112" s="67"/>
      <c r="B112" s="67"/>
      <c r="C112" s="67"/>
      <c r="D112" s="67"/>
      <c r="E112" s="68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</row>
    <row r="113" spans="1:26">
      <c r="A113" s="67"/>
      <c r="B113" s="67"/>
      <c r="C113" s="67"/>
      <c r="D113" s="67"/>
      <c r="E113" s="68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</row>
    <row r="114" spans="1:26">
      <c r="A114" s="67"/>
      <c r="B114" s="67"/>
      <c r="C114" s="67"/>
      <c r="D114" s="67"/>
      <c r="E114" s="68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</row>
    <row r="115" spans="1:26">
      <c r="A115" s="67"/>
      <c r="B115" s="67"/>
      <c r="C115" s="67"/>
      <c r="D115" s="67"/>
      <c r="E115" s="68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</row>
    <row r="116" spans="1:26">
      <c r="A116" s="67"/>
      <c r="B116" s="67"/>
      <c r="C116" s="67"/>
      <c r="D116" s="67"/>
      <c r="E116" s="68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</row>
    <row r="117" spans="1:26">
      <c r="A117" s="67"/>
      <c r="B117" s="67"/>
      <c r="C117" s="67"/>
      <c r="D117" s="67"/>
      <c r="E117" s="68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</row>
    <row r="118" spans="1:26">
      <c r="A118" s="67"/>
      <c r="B118" s="67"/>
      <c r="C118" s="67"/>
      <c r="D118" s="67"/>
      <c r="E118" s="68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</row>
    <row r="119" spans="1:26">
      <c r="A119" s="67"/>
      <c r="B119" s="67"/>
      <c r="C119" s="67"/>
      <c r="D119" s="67"/>
      <c r="E119" s="68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</row>
    <row r="120" spans="1:26">
      <c r="A120" s="67"/>
      <c r="B120" s="67"/>
      <c r="C120" s="67"/>
      <c r="D120" s="67"/>
      <c r="E120" s="68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</row>
    <row r="121" spans="1:26">
      <c r="A121" s="67"/>
      <c r="B121" s="67"/>
      <c r="C121" s="67"/>
      <c r="D121" s="67"/>
      <c r="E121" s="68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</row>
    <row r="122" spans="1:26">
      <c r="A122" s="67"/>
      <c r="B122" s="67"/>
      <c r="C122" s="67"/>
      <c r="D122" s="67"/>
      <c r="E122" s="68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</row>
    <row r="123" spans="1:26">
      <c r="A123" s="67"/>
      <c r="B123" s="67"/>
      <c r="C123" s="67"/>
      <c r="D123" s="67"/>
      <c r="E123" s="68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</row>
    <row r="124" spans="1:26">
      <c r="A124" s="67"/>
      <c r="B124" s="67"/>
      <c r="C124" s="67"/>
      <c r="D124" s="67"/>
      <c r="E124" s="68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</row>
    <row r="125" spans="1:26">
      <c r="A125" s="67"/>
      <c r="B125" s="67"/>
      <c r="C125" s="67"/>
      <c r="D125" s="67"/>
      <c r="E125" s="68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</row>
    <row r="126" spans="1:26">
      <c r="A126" s="67"/>
      <c r="B126" s="67"/>
      <c r="C126" s="67"/>
      <c r="D126" s="67"/>
      <c r="E126" s="68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</row>
    <row r="127" spans="1:26">
      <c r="A127" s="67"/>
      <c r="B127" s="67"/>
      <c r="C127" s="67"/>
      <c r="D127" s="67"/>
      <c r="E127" s="68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</row>
    <row r="128" spans="1:26">
      <c r="A128" s="67"/>
      <c r="B128" s="67"/>
      <c r="C128" s="67"/>
      <c r="D128" s="67"/>
      <c r="E128" s="68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</row>
    <row r="129" spans="1:26">
      <c r="A129" s="67"/>
      <c r="B129" s="67"/>
      <c r="C129" s="67"/>
      <c r="D129" s="67"/>
      <c r="E129" s="68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</row>
    <row r="130" spans="1:26">
      <c r="A130" s="67"/>
      <c r="B130" s="67"/>
      <c r="C130" s="67"/>
      <c r="D130" s="67"/>
      <c r="E130" s="68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</row>
    <row r="131" spans="1:26">
      <c r="A131" s="67"/>
      <c r="B131" s="67"/>
      <c r="C131" s="67"/>
      <c r="D131" s="67"/>
      <c r="E131" s="68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</row>
    <row r="132" spans="1:26">
      <c r="A132" s="67"/>
      <c r="B132" s="67"/>
      <c r="C132" s="67"/>
      <c r="D132" s="67"/>
      <c r="E132" s="68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</row>
    <row r="133" spans="1:26">
      <c r="A133" s="67"/>
      <c r="B133" s="67"/>
      <c r="C133" s="67"/>
      <c r="D133" s="67"/>
      <c r="E133" s="68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</row>
    <row r="134" spans="1:26">
      <c r="A134" s="67"/>
      <c r="B134" s="67"/>
      <c r="C134" s="67"/>
      <c r="D134" s="67"/>
      <c r="E134" s="68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</row>
    <row r="135" spans="1:26">
      <c r="A135" s="67"/>
      <c r="B135" s="67"/>
      <c r="C135" s="67"/>
      <c r="D135" s="67"/>
      <c r="E135" s="68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</row>
    <row r="136" spans="1:26">
      <c r="A136" s="67"/>
      <c r="B136" s="67"/>
      <c r="C136" s="67"/>
      <c r="D136" s="67"/>
      <c r="E136" s="68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</row>
    <row r="137" spans="1:26">
      <c r="A137" s="67"/>
      <c r="B137" s="67"/>
      <c r="C137" s="67"/>
      <c r="D137" s="67"/>
      <c r="E137" s="68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</row>
    <row r="138" spans="1:26">
      <c r="A138" s="67"/>
      <c r="B138" s="67"/>
      <c r="C138" s="67"/>
      <c r="D138" s="67"/>
      <c r="E138" s="68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</row>
    <row r="139" spans="1:26">
      <c r="A139" s="67"/>
      <c r="B139" s="67"/>
      <c r="C139" s="67"/>
      <c r="D139" s="67"/>
      <c r="E139" s="68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</row>
    <row r="140" spans="1:26">
      <c r="A140" s="67"/>
      <c r="B140" s="67"/>
      <c r="C140" s="67"/>
      <c r="D140" s="67"/>
      <c r="E140" s="68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</row>
    <row r="141" spans="1:26">
      <c r="A141" s="67"/>
      <c r="B141" s="67"/>
      <c r="C141" s="67"/>
      <c r="D141" s="67"/>
      <c r="E141" s="68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</row>
    <row r="142" spans="1:26">
      <c r="A142" s="67"/>
      <c r="B142" s="67"/>
      <c r="C142" s="67"/>
      <c r="D142" s="67"/>
      <c r="E142" s="68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</row>
    <row r="143" spans="1:26">
      <c r="A143" s="67"/>
      <c r="B143" s="67"/>
      <c r="C143" s="67"/>
      <c r="D143" s="67"/>
      <c r="E143" s="68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</row>
    <row r="144" spans="1:26">
      <c r="A144" s="67"/>
      <c r="B144" s="67"/>
      <c r="C144" s="67"/>
      <c r="D144" s="67"/>
      <c r="E144" s="68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</row>
    <row r="145" spans="1:26">
      <c r="A145" s="67"/>
      <c r="B145" s="67"/>
      <c r="C145" s="67"/>
      <c r="D145" s="67"/>
      <c r="E145" s="68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</row>
    <row r="146" spans="1:26">
      <c r="A146" s="67"/>
      <c r="B146" s="67"/>
      <c r="C146" s="67"/>
      <c r="D146" s="67"/>
      <c r="E146" s="68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</row>
    <row r="147" spans="1:26">
      <c r="A147" s="67"/>
      <c r="B147" s="67"/>
      <c r="C147" s="67"/>
      <c r="D147" s="67"/>
      <c r="E147" s="68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</row>
    <row r="148" spans="1:26">
      <c r="A148" s="67"/>
      <c r="B148" s="67"/>
      <c r="C148" s="67"/>
      <c r="D148" s="67"/>
      <c r="E148" s="68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</row>
    <row r="149" spans="1:26">
      <c r="A149" s="67"/>
      <c r="B149" s="67"/>
      <c r="C149" s="67"/>
      <c r="D149" s="67"/>
      <c r="E149" s="68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</row>
    <row r="150" spans="1:26">
      <c r="A150" s="67"/>
      <c r="B150" s="67"/>
      <c r="C150" s="67"/>
      <c r="D150" s="67"/>
      <c r="E150" s="68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</row>
    <row r="151" spans="1:26">
      <c r="A151" s="67"/>
      <c r="B151" s="67"/>
      <c r="C151" s="67"/>
      <c r="D151" s="67"/>
      <c r="E151" s="68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</row>
    <row r="152" spans="1:26">
      <c r="A152" s="67"/>
      <c r="B152" s="67"/>
      <c r="C152" s="67"/>
      <c r="D152" s="67"/>
      <c r="E152" s="68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</row>
    <row r="153" spans="1:26">
      <c r="A153" s="67"/>
      <c r="B153" s="67"/>
      <c r="C153" s="67"/>
      <c r="D153" s="67"/>
      <c r="E153" s="68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</row>
    <row r="154" spans="1:26">
      <c r="A154" s="67"/>
      <c r="B154" s="67"/>
      <c r="C154" s="67"/>
      <c r="D154" s="67"/>
      <c r="E154" s="68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</row>
    <row r="155" spans="1:26">
      <c r="A155" s="67"/>
      <c r="B155" s="67"/>
      <c r="C155" s="67"/>
      <c r="D155" s="67"/>
      <c r="E155" s="68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</row>
    <row r="156" spans="1:26">
      <c r="A156" s="67"/>
      <c r="B156" s="67"/>
      <c r="C156" s="67"/>
      <c r="D156" s="67"/>
      <c r="E156" s="68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</row>
    <row r="157" spans="1:26">
      <c r="A157" s="67"/>
      <c r="B157" s="67"/>
      <c r="C157" s="67"/>
      <c r="D157" s="67"/>
      <c r="E157" s="68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</row>
    <row r="158" spans="1:26">
      <c r="A158" s="67"/>
      <c r="B158" s="67"/>
      <c r="C158" s="67"/>
      <c r="D158" s="67"/>
      <c r="E158" s="68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</row>
    <row r="159" spans="1:26">
      <c r="A159" s="67"/>
      <c r="B159" s="67"/>
      <c r="C159" s="67"/>
      <c r="D159" s="67"/>
      <c r="E159" s="68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</row>
    <row r="160" spans="1:26">
      <c r="A160" s="67"/>
      <c r="B160" s="67"/>
      <c r="C160" s="67"/>
      <c r="D160" s="67"/>
      <c r="E160" s="68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</row>
    <row r="161" spans="1:26">
      <c r="A161" s="67"/>
      <c r="B161" s="67"/>
      <c r="C161" s="67"/>
      <c r="D161" s="67"/>
      <c r="E161" s="68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</row>
    <row r="162" spans="1:26">
      <c r="A162" s="67"/>
      <c r="B162" s="67"/>
      <c r="C162" s="67"/>
      <c r="D162" s="67"/>
      <c r="E162" s="68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</row>
    <row r="163" spans="1:26">
      <c r="A163" s="67"/>
      <c r="B163" s="67"/>
      <c r="C163" s="67"/>
      <c r="D163" s="67"/>
      <c r="E163" s="68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</row>
    <row r="164" spans="1:26">
      <c r="A164" s="67"/>
      <c r="B164" s="67"/>
      <c r="C164" s="67"/>
      <c r="D164" s="67"/>
      <c r="E164" s="68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</row>
    <row r="165" spans="1:26">
      <c r="A165" s="67"/>
      <c r="B165" s="67"/>
      <c r="C165" s="67"/>
      <c r="D165" s="67"/>
      <c r="E165" s="68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</row>
    <row r="166" spans="1:26">
      <c r="A166" s="67"/>
      <c r="B166" s="67"/>
      <c r="C166" s="67"/>
      <c r="D166" s="67"/>
      <c r="E166" s="68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</row>
    <row r="167" spans="1:26">
      <c r="A167" s="67"/>
      <c r="B167" s="67"/>
      <c r="C167" s="67"/>
      <c r="D167" s="67"/>
      <c r="E167" s="68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</row>
    <row r="168" spans="1:26">
      <c r="A168" s="67"/>
      <c r="B168" s="67"/>
      <c r="C168" s="67"/>
      <c r="D168" s="67"/>
      <c r="E168" s="68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</row>
    <row r="169" spans="1:26">
      <c r="A169" s="67"/>
      <c r="B169" s="67"/>
      <c r="C169" s="67"/>
      <c r="D169" s="67"/>
      <c r="E169" s="68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</row>
    <row r="170" spans="1:26">
      <c r="A170" s="67"/>
      <c r="B170" s="67"/>
      <c r="C170" s="67"/>
      <c r="D170" s="67"/>
      <c r="E170" s="68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</row>
    <row r="171" spans="1:26">
      <c r="A171" s="67"/>
      <c r="B171" s="67"/>
      <c r="C171" s="67"/>
      <c r="D171" s="67"/>
      <c r="E171" s="68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</row>
    <row r="172" spans="1:26">
      <c r="A172" s="67"/>
      <c r="B172" s="67"/>
      <c r="C172" s="67"/>
      <c r="D172" s="67"/>
      <c r="E172" s="68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</row>
    <row r="173" spans="1:26">
      <c r="A173" s="67"/>
      <c r="B173" s="67"/>
      <c r="C173" s="67"/>
      <c r="D173" s="67"/>
      <c r="E173" s="68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</row>
    <row r="174" spans="1:26">
      <c r="A174" s="67"/>
      <c r="B174" s="67"/>
      <c r="C174" s="67"/>
      <c r="D174" s="67"/>
      <c r="E174" s="68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</row>
    <row r="175" spans="1:26">
      <c r="A175" s="67"/>
      <c r="B175" s="67"/>
      <c r="C175" s="67"/>
      <c r="D175" s="67"/>
      <c r="E175" s="68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</row>
    <row r="176" spans="1:26">
      <c r="A176" s="67"/>
      <c r="B176" s="67"/>
      <c r="C176" s="67"/>
      <c r="D176" s="67"/>
      <c r="E176" s="68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</row>
    <row r="177" spans="1:26">
      <c r="A177" s="67"/>
      <c r="B177" s="67"/>
      <c r="C177" s="67"/>
      <c r="D177" s="67"/>
      <c r="E177" s="68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</row>
    <row r="178" spans="1:26">
      <c r="A178" s="67"/>
      <c r="B178" s="67"/>
      <c r="C178" s="67"/>
      <c r="D178" s="67"/>
      <c r="E178" s="68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</row>
    <row r="179" spans="1:26">
      <c r="A179" s="67"/>
      <c r="B179" s="67"/>
      <c r="C179" s="67"/>
      <c r="D179" s="67"/>
      <c r="E179" s="68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</row>
    <row r="180" spans="1:26">
      <c r="A180" s="67"/>
      <c r="B180" s="67"/>
      <c r="C180" s="67"/>
      <c r="D180" s="67"/>
      <c r="E180" s="68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</row>
    <row r="181" spans="1:26">
      <c r="A181" s="67"/>
      <c r="B181" s="67"/>
      <c r="C181" s="67"/>
      <c r="D181" s="67"/>
      <c r="E181" s="68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</row>
    <row r="182" spans="1:26">
      <c r="A182" s="67"/>
      <c r="B182" s="67"/>
      <c r="C182" s="67"/>
      <c r="D182" s="67"/>
      <c r="E182" s="68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</row>
    <row r="183" spans="1:26">
      <c r="A183" s="67"/>
      <c r="B183" s="67"/>
      <c r="C183" s="67"/>
      <c r="D183" s="67"/>
      <c r="E183" s="68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</row>
    <row r="184" spans="1:26">
      <c r="A184" s="67"/>
      <c r="B184" s="67"/>
      <c r="C184" s="67"/>
      <c r="D184" s="67"/>
      <c r="E184" s="68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</row>
    <row r="185" spans="1:26">
      <c r="A185" s="67"/>
      <c r="B185" s="67"/>
      <c r="C185" s="67"/>
      <c r="D185" s="67"/>
      <c r="E185" s="68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</row>
    <row r="186" spans="1:26">
      <c r="A186" s="67"/>
      <c r="B186" s="67"/>
      <c r="C186" s="67"/>
      <c r="D186" s="67"/>
      <c r="E186" s="68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</row>
    <row r="187" spans="1:26">
      <c r="A187" s="67"/>
      <c r="B187" s="67"/>
      <c r="C187" s="67"/>
      <c r="D187" s="67"/>
      <c r="E187" s="68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</row>
    <row r="188" spans="1:26">
      <c r="A188" s="67"/>
      <c r="B188" s="67"/>
      <c r="C188" s="67"/>
      <c r="D188" s="67"/>
      <c r="E188" s="68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</row>
    <row r="189" spans="1:26">
      <c r="A189" s="67"/>
      <c r="B189" s="67"/>
      <c r="C189" s="67"/>
      <c r="D189" s="67"/>
      <c r="E189" s="68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</row>
    <row r="190" spans="1:26">
      <c r="A190" s="67"/>
      <c r="B190" s="67"/>
      <c r="C190" s="67"/>
      <c r="D190" s="67"/>
      <c r="E190" s="68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</row>
    <row r="191" spans="1:26">
      <c r="A191" s="67"/>
      <c r="B191" s="67"/>
      <c r="C191" s="67"/>
      <c r="D191" s="67"/>
      <c r="E191" s="68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</row>
    <row r="192" spans="1:26">
      <c r="A192" s="67"/>
      <c r="B192" s="67"/>
      <c r="C192" s="67"/>
      <c r="D192" s="67"/>
      <c r="E192" s="68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</row>
    <row r="193" spans="1:26">
      <c r="A193" s="67"/>
      <c r="B193" s="67"/>
      <c r="C193" s="67"/>
      <c r="D193" s="67"/>
      <c r="E193" s="68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</row>
    <row r="194" spans="1:26">
      <c r="A194" s="67"/>
      <c r="B194" s="67"/>
      <c r="C194" s="67"/>
      <c r="D194" s="67"/>
      <c r="E194" s="68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</row>
    <row r="195" spans="1:26">
      <c r="A195" s="67"/>
      <c r="B195" s="67"/>
      <c r="C195" s="67"/>
      <c r="D195" s="67"/>
      <c r="E195" s="68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</row>
    <row r="196" spans="1:26">
      <c r="A196" s="67"/>
      <c r="B196" s="67"/>
      <c r="C196" s="67"/>
      <c r="D196" s="67"/>
      <c r="E196" s="68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</row>
    <row r="197" spans="1:26">
      <c r="A197" s="67"/>
      <c r="B197" s="67"/>
      <c r="C197" s="67"/>
      <c r="D197" s="67"/>
      <c r="E197" s="68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</row>
    <row r="198" spans="1:26">
      <c r="A198" s="67"/>
      <c r="B198" s="67"/>
      <c r="C198" s="67"/>
      <c r="D198" s="67"/>
      <c r="E198" s="68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</row>
    <row r="199" spans="1:26">
      <c r="A199" s="67"/>
      <c r="B199" s="67"/>
      <c r="C199" s="67"/>
      <c r="D199" s="67"/>
      <c r="E199" s="68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</row>
    <row r="200" spans="1:26">
      <c r="A200" s="67"/>
      <c r="B200" s="67"/>
      <c r="C200" s="67"/>
      <c r="D200" s="67"/>
      <c r="E200" s="68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</row>
    <row r="201" spans="1:26">
      <c r="A201" s="67"/>
      <c r="B201" s="67"/>
      <c r="C201" s="67"/>
      <c r="D201" s="67"/>
      <c r="E201" s="68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</row>
    <row r="202" spans="1:26">
      <c r="A202" s="67"/>
      <c r="B202" s="67"/>
      <c r="C202" s="67"/>
      <c r="D202" s="67"/>
      <c r="E202" s="68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</row>
    <row r="203" spans="1:26">
      <c r="A203" s="67"/>
      <c r="B203" s="67"/>
      <c r="C203" s="67"/>
      <c r="D203" s="67"/>
      <c r="E203" s="68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</row>
    <row r="204" spans="1:26">
      <c r="A204" s="67"/>
      <c r="B204" s="67"/>
      <c r="C204" s="67"/>
      <c r="D204" s="67"/>
      <c r="E204" s="68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</row>
    <row r="205" spans="1:26">
      <c r="A205" s="67"/>
      <c r="B205" s="67"/>
      <c r="C205" s="67"/>
      <c r="D205" s="67"/>
      <c r="E205" s="68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</row>
    <row r="206" spans="1:26">
      <c r="A206" s="67"/>
      <c r="B206" s="67"/>
      <c r="C206" s="67"/>
      <c r="D206" s="67"/>
      <c r="E206" s="68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</row>
    <row r="207" spans="1:26">
      <c r="A207" s="67"/>
      <c r="B207" s="67"/>
      <c r="C207" s="67"/>
      <c r="D207" s="67"/>
      <c r="E207" s="68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</row>
    <row r="208" spans="1:26">
      <c r="A208" s="67"/>
      <c r="B208" s="67"/>
      <c r="C208" s="67"/>
      <c r="D208" s="67"/>
      <c r="E208" s="68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</row>
    <row r="209" spans="1:26">
      <c r="A209" s="67"/>
      <c r="B209" s="67"/>
      <c r="C209" s="67"/>
      <c r="D209" s="67"/>
      <c r="E209" s="68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</row>
    <row r="210" spans="1:26">
      <c r="A210" s="67"/>
      <c r="B210" s="67"/>
      <c r="C210" s="67"/>
      <c r="D210" s="67"/>
      <c r="E210" s="68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</row>
    <row r="211" spans="1:26">
      <c r="A211" s="67"/>
      <c r="B211" s="67"/>
      <c r="C211" s="67"/>
      <c r="D211" s="67"/>
      <c r="E211" s="68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</row>
    <row r="212" spans="1:26">
      <c r="A212" s="67"/>
      <c r="B212" s="67"/>
      <c r="C212" s="67"/>
      <c r="D212" s="67"/>
      <c r="E212" s="68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</row>
    <row r="213" spans="1:26">
      <c r="A213" s="67"/>
      <c r="B213" s="67"/>
      <c r="C213" s="67"/>
      <c r="D213" s="67"/>
      <c r="E213" s="68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</row>
    <row r="214" spans="1:26">
      <c r="A214" s="67"/>
      <c r="B214" s="67"/>
      <c r="C214" s="67"/>
      <c r="D214" s="67"/>
      <c r="E214" s="68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</row>
    <row r="215" spans="1:26">
      <c r="A215" s="67"/>
      <c r="B215" s="67"/>
      <c r="C215" s="67"/>
      <c r="D215" s="67"/>
      <c r="E215" s="68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</row>
    <row r="216" spans="1:26">
      <c r="A216" s="67"/>
      <c r="B216" s="67"/>
      <c r="C216" s="67"/>
      <c r="D216" s="67"/>
      <c r="E216" s="68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</row>
    <row r="217" spans="1:26">
      <c r="A217" s="67"/>
      <c r="B217" s="67"/>
      <c r="C217" s="67"/>
      <c r="D217" s="67"/>
      <c r="E217" s="68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</row>
    <row r="218" spans="1:26">
      <c r="A218" s="67"/>
      <c r="B218" s="67"/>
      <c r="C218" s="67"/>
      <c r="D218" s="67"/>
      <c r="E218" s="68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</row>
    <row r="219" spans="1:26">
      <c r="A219" s="67"/>
      <c r="B219" s="67"/>
      <c r="C219" s="67"/>
      <c r="D219" s="67"/>
      <c r="E219" s="68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</row>
    <row r="220" spans="1:26">
      <c r="A220" s="67"/>
      <c r="B220" s="67"/>
      <c r="C220" s="67"/>
      <c r="D220" s="67"/>
      <c r="E220" s="68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</row>
    <row r="221" spans="1:26">
      <c r="A221" s="67"/>
      <c r="B221" s="67"/>
      <c r="C221" s="67"/>
      <c r="D221" s="67"/>
      <c r="E221" s="68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</row>
    <row r="222" spans="1:26">
      <c r="A222" s="67"/>
      <c r="B222" s="67"/>
      <c r="C222" s="67"/>
      <c r="D222" s="67"/>
      <c r="E222" s="68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</row>
    <row r="223" spans="1:26">
      <c r="A223" s="67"/>
      <c r="B223" s="67"/>
      <c r="C223" s="67"/>
      <c r="D223" s="67"/>
      <c r="E223" s="68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</row>
    <row r="224" spans="1:26">
      <c r="A224" s="67"/>
      <c r="B224" s="67"/>
      <c r="C224" s="67"/>
      <c r="D224" s="67"/>
      <c r="E224" s="68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</row>
    <row r="225" spans="1:26">
      <c r="A225" s="67"/>
      <c r="B225" s="67"/>
      <c r="C225" s="67"/>
      <c r="D225" s="67"/>
      <c r="E225" s="68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</row>
    <row r="226" spans="1:26">
      <c r="A226" s="67"/>
      <c r="B226" s="67"/>
      <c r="C226" s="67"/>
      <c r="D226" s="67"/>
      <c r="E226" s="68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</row>
    <row r="227" spans="1:26">
      <c r="A227" s="67"/>
      <c r="B227" s="67"/>
      <c r="C227" s="67"/>
      <c r="D227" s="67"/>
      <c r="E227" s="68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</row>
    <row r="228" spans="1:26">
      <c r="A228" s="67"/>
      <c r="B228" s="67"/>
      <c r="C228" s="67"/>
      <c r="D228" s="67"/>
      <c r="E228" s="68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</row>
    <row r="229" spans="1:26">
      <c r="A229" s="67"/>
      <c r="B229" s="67"/>
      <c r="C229" s="67"/>
      <c r="D229" s="67"/>
      <c r="E229" s="68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</row>
    <row r="230" spans="1:26">
      <c r="A230" s="67"/>
      <c r="B230" s="67"/>
      <c r="C230" s="67"/>
      <c r="D230" s="67"/>
      <c r="E230" s="68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</row>
    <row r="231" spans="1:26">
      <c r="A231" s="67"/>
      <c r="B231" s="67"/>
      <c r="C231" s="67"/>
      <c r="D231" s="67"/>
      <c r="E231" s="68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</row>
    <row r="232" spans="1:26">
      <c r="A232" s="67"/>
      <c r="B232" s="67"/>
      <c r="C232" s="67"/>
      <c r="D232" s="67"/>
      <c r="E232" s="68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</row>
    <row r="233" spans="1:26">
      <c r="A233" s="67"/>
      <c r="B233" s="67"/>
      <c r="C233" s="67"/>
      <c r="D233" s="67"/>
      <c r="E233" s="68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</row>
    <row r="234" spans="1:26">
      <c r="A234" s="67"/>
      <c r="B234" s="67"/>
      <c r="C234" s="67"/>
      <c r="D234" s="67"/>
      <c r="E234" s="68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</row>
    <row r="235" spans="1:26">
      <c r="A235" s="67"/>
      <c r="B235" s="67"/>
      <c r="C235" s="67"/>
      <c r="D235" s="67"/>
      <c r="E235" s="68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</row>
    <row r="236" spans="1:26">
      <c r="A236" s="67"/>
      <c r="B236" s="67"/>
      <c r="C236" s="67"/>
      <c r="D236" s="67"/>
      <c r="E236" s="68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</row>
    <row r="237" spans="1:26">
      <c r="A237" s="67"/>
      <c r="B237" s="67"/>
      <c r="C237" s="67"/>
      <c r="D237" s="67"/>
      <c r="E237" s="68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</row>
    <row r="238" spans="1:26">
      <c r="A238" s="67"/>
      <c r="B238" s="67"/>
      <c r="C238" s="67"/>
      <c r="D238" s="67"/>
      <c r="E238" s="68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</row>
    <row r="239" spans="1:26">
      <c r="A239" s="67"/>
      <c r="B239" s="67"/>
      <c r="C239" s="67"/>
      <c r="D239" s="67"/>
      <c r="E239" s="68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</row>
    <row r="240" spans="1:26">
      <c r="A240" s="67"/>
      <c r="B240" s="67"/>
      <c r="C240" s="67"/>
      <c r="D240" s="67"/>
      <c r="E240" s="68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</row>
    <row r="241" spans="1:26">
      <c r="A241" s="67"/>
      <c r="B241" s="67"/>
      <c r="C241" s="67"/>
      <c r="D241" s="67"/>
      <c r="E241" s="68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</row>
    <row r="242" spans="1:26">
      <c r="A242" s="67"/>
      <c r="B242" s="67"/>
      <c r="C242" s="67"/>
      <c r="D242" s="67"/>
      <c r="E242" s="68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</row>
    <row r="243" spans="1:26">
      <c r="A243" s="67"/>
      <c r="B243" s="67"/>
      <c r="C243" s="67"/>
      <c r="D243" s="67"/>
      <c r="E243" s="68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</row>
    <row r="244" spans="1:26">
      <c r="A244" s="67"/>
      <c r="B244" s="67"/>
      <c r="C244" s="67"/>
      <c r="D244" s="67"/>
      <c r="E244" s="68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</row>
    <row r="245" spans="1:26">
      <c r="A245" s="67"/>
      <c r="B245" s="67"/>
      <c r="C245" s="67"/>
      <c r="D245" s="67"/>
      <c r="E245" s="68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</row>
    <row r="246" spans="1:26">
      <c r="A246" s="67"/>
      <c r="B246" s="67"/>
      <c r="C246" s="67"/>
      <c r="D246" s="67"/>
      <c r="E246" s="68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</row>
    <row r="247" spans="1:26">
      <c r="A247" s="67"/>
      <c r="B247" s="67"/>
      <c r="C247" s="67"/>
      <c r="D247" s="67"/>
      <c r="E247" s="68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</row>
    <row r="248" spans="1:26">
      <c r="A248" s="67"/>
      <c r="B248" s="67"/>
      <c r="C248" s="67"/>
      <c r="D248" s="67"/>
      <c r="E248" s="68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</row>
  </sheetData>
  <mergeCells count="55">
    <mergeCell ref="B2:J4"/>
    <mergeCell ref="B6:H8"/>
    <mergeCell ref="I6:J8"/>
    <mergeCell ref="B9:H11"/>
    <mergeCell ref="I9:J11"/>
    <mergeCell ref="B12:H14"/>
    <mergeCell ref="I12:J14"/>
    <mergeCell ref="I68:I72"/>
    <mergeCell ref="J58:J62"/>
    <mergeCell ref="J63:J67"/>
    <mergeCell ref="J68:J72"/>
    <mergeCell ref="J53:J54"/>
    <mergeCell ref="B56:E57"/>
    <mergeCell ref="G56:J57"/>
    <mergeCell ref="E53:E54"/>
    <mergeCell ref="I38:I42"/>
    <mergeCell ref="I43:I47"/>
    <mergeCell ref="I48:I52"/>
    <mergeCell ref="B36:E37"/>
    <mergeCell ref="G36:J37"/>
    <mergeCell ref="D38:D42"/>
    <mergeCell ref="E48:E52"/>
    <mergeCell ref="J73:J74"/>
    <mergeCell ref="D68:D72"/>
    <mergeCell ref="E58:E62"/>
    <mergeCell ref="E63:E67"/>
    <mergeCell ref="E68:E72"/>
    <mergeCell ref="E73:E74"/>
    <mergeCell ref="D58:D62"/>
    <mergeCell ref="D63:D67"/>
    <mergeCell ref="I58:I62"/>
    <mergeCell ref="I63:I67"/>
    <mergeCell ref="J48:J52"/>
    <mergeCell ref="E33:E34"/>
    <mergeCell ref="B16:E17"/>
    <mergeCell ref="G16:J17"/>
    <mergeCell ref="I18:I22"/>
    <mergeCell ref="J18:J22"/>
    <mergeCell ref="I23:I27"/>
    <mergeCell ref="J23:J27"/>
    <mergeCell ref="I28:I32"/>
    <mergeCell ref="J28:J32"/>
    <mergeCell ref="J33:J34"/>
    <mergeCell ref="D18:D22"/>
    <mergeCell ref="D23:D27"/>
    <mergeCell ref="D28:D32"/>
    <mergeCell ref="D43:D47"/>
    <mergeCell ref="D48:D52"/>
    <mergeCell ref="E18:E22"/>
    <mergeCell ref="E23:E27"/>
    <mergeCell ref="E28:E32"/>
    <mergeCell ref="J38:J42"/>
    <mergeCell ref="J43:J47"/>
    <mergeCell ref="E38:E42"/>
    <mergeCell ref="E43:E47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141"/>
  <sheetViews>
    <sheetView workbookViewId="0">
      <selection activeCell="V24" sqref="V24"/>
    </sheetView>
  </sheetViews>
  <sheetFormatPr baseColWidth="10" defaultRowHeight="15"/>
  <cols>
    <col min="1" max="1" width="4.5703125" style="23" bestFit="1" customWidth="1"/>
    <col min="2" max="2" width="9.140625" style="24" bestFit="1" customWidth="1"/>
    <col min="3" max="4" width="4" style="24" bestFit="1" customWidth="1"/>
    <col min="5" max="5" width="53.28515625" customWidth="1"/>
    <col min="6" max="6" width="5" bestFit="1" customWidth="1"/>
    <col min="7" max="7" width="21.7109375" bestFit="1" customWidth="1"/>
    <col min="8" max="8" width="10.7109375" bestFit="1" customWidth="1"/>
    <col min="9" max="10" width="8" style="5" bestFit="1" customWidth="1"/>
    <col min="11" max="11" width="4" style="5" bestFit="1" customWidth="1"/>
    <col min="12" max="12" width="11.28515625" customWidth="1"/>
    <col min="13" max="13" width="3.42578125" customWidth="1"/>
    <col min="14" max="14" width="10.7109375" style="1" bestFit="1" customWidth="1"/>
    <col min="15" max="15" width="6" style="32" bestFit="1" customWidth="1"/>
    <col min="16" max="18" width="4" style="5" bestFit="1" customWidth="1"/>
  </cols>
  <sheetData>
    <row r="2" spans="1:18">
      <c r="E2" s="29" t="s">
        <v>245</v>
      </c>
      <c r="F2" s="30"/>
      <c r="G2" s="31">
        <v>40883</v>
      </c>
    </row>
    <row r="3" spans="1:18">
      <c r="E3" s="11"/>
    </row>
    <row r="4" spans="1:18">
      <c r="E4" s="13" t="s">
        <v>157</v>
      </c>
      <c r="F4" s="15">
        <f>D139</f>
        <v>79</v>
      </c>
    </row>
    <row r="5" spans="1:18">
      <c r="E5" s="12" t="s">
        <v>158</v>
      </c>
      <c r="F5" s="16">
        <f>C139</f>
        <v>0</v>
      </c>
    </row>
    <row r="6" spans="1:18">
      <c r="E6" s="14" t="s">
        <v>159</v>
      </c>
      <c r="F6" s="17">
        <f>B139</f>
        <v>9</v>
      </c>
    </row>
    <row r="7" spans="1:18">
      <c r="E7" s="25" t="s">
        <v>226</v>
      </c>
      <c r="F7" s="26">
        <f>A138</f>
        <v>129</v>
      </c>
    </row>
    <row r="8" spans="1:18" s="6" customFormat="1">
      <c r="A8" s="24"/>
      <c r="B8" s="24"/>
      <c r="C8" s="24"/>
      <c r="D8" s="24"/>
      <c r="I8" s="7"/>
      <c r="J8" s="7"/>
      <c r="K8" s="7"/>
      <c r="N8" s="27"/>
      <c r="O8" s="33"/>
      <c r="P8" s="7"/>
      <c r="Q8" s="7"/>
      <c r="R8" s="7"/>
    </row>
    <row r="9" spans="1:18" s="6" customFormat="1" ht="123.75">
      <c r="A9" s="37" t="s">
        <v>212</v>
      </c>
      <c r="B9" s="37" t="s">
        <v>156</v>
      </c>
      <c r="C9" s="37" t="s">
        <v>143</v>
      </c>
      <c r="D9" s="37" t="s">
        <v>155</v>
      </c>
      <c r="E9" s="43" t="s">
        <v>136</v>
      </c>
      <c r="F9" s="43" t="s">
        <v>1</v>
      </c>
      <c r="G9" s="43" t="s">
        <v>3</v>
      </c>
      <c r="H9" s="43" t="s">
        <v>4</v>
      </c>
      <c r="I9" s="34" t="s">
        <v>5</v>
      </c>
      <c r="J9" s="34" t="s">
        <v>6</v>
      </c>
      <c r="K9" s="34" t="s">
        <v>248</v>
      </c>
      <c r="L9" s="43" t="s">
        <v>7</v>
      </c>
      <c r="M9" s="35" t="s">
        <v>12</v>
      </c>
      <c r="N9" s="44" t="s">
        <v>246</v>
      </c>
      <c r="O9" s="36" t="s">
        <v>247</v>
      </c>
      <c r="P9" s="34" t="s">
        <v>283</v>
      </c>
      <c r="Q9" s="34" t="s">
        <v>284</v>
      </c>
      <c r="R9" s="34" t="s">
        <v>285</v>
      </c>
    </row>
    <row r="10" spans="1:18" s="6" customFormat="1">
      <c r="A10" s="50">
        <v>1</v>
      </c>
      <c r="B10" s="50">
        <v>0</v>
      </c>
      <c r="C10" s="50">
        <v>0</v>
      </c>
      <c r="D10" s="50">
        <v>1</v>
      </c>
      <c r="E10" s="57" t="s">
        <v>277</v>
      </c>
      <c r="F10" s="51" t="s">
        <v>2</v>
      </c>
      <c r="G10" s="18" t="s">
        <v>16</v>
      </c>
      <c r="H10" s="54">
        <v>40867</v>
      </c>
      <c r="I10" s="56">
        <v>20</v>
      </c>
      <c r="J10" s="52">
        <v>3</v>
      </c>
      <c r="K10" s="52">
        <v>3</v>
      </c>
      <c r="L10" s="51"/>
      <c r="M10" s="2" t="s">
        <v>278</v>
      </c>
      <c r="N10" s="55">
        <v>40883</v>
      </c>
      <c r="O10" s="39">
        <f t="shared" ref="O10:O41" si="0">N10-H10</f>
        <v>16</v>
      </c>
      <c r="P10" s="7">
        <f t="shared" ref="P10:P41" si="1">I10/(O10/7)</f>
        <v>8.75</v>
      </c>
      <c r="Q10" s="7">
        <f t="shared" ref="Q10:Q41" si="2">J10/(O10/7)</f>
        <v>1.3125</v>
      </c>
      <c r="R10" s="7">
        <f t="shared" ref="R10:R41" si="3">K10/(O10/7)</f>
        <v>1.3125</v>
      </c>
    </row>
    <row r="11" spans="1:18" s="6" customFormat="1">
      <c r="A11" s="50">
        <v>2</v>
      </c>
      <c r="B11" s="50">
        <v>0</v>
      </c>
      <c r="C11" s="50">
        <v>0</v>
      </c>
      <c r="D11" s="50">
        <v>1</v>
      </c>
      <c r="E11" s="57" t="s">
        <v>279</v>
      </c>
      <c r="F11" s="51" t="s">
        <v>2</v>
      </c>
      <c r="G11" s="18" t="s">
        <v>16</v>
      </c>
      <c r="H11" s="54">
        <v>40867</v>
      </c>
      <c r="I11" s="56">
        <v>26</v>
      </c>
      <c r="J11" s="52">
        <v>1</v>
      </c>
      <c r="K11" s="52">
        <v>4</v>
      </c>
      <c r="L11" s="51"/>
      <c r="M11" s="2" t="s">
        <v>280</v>
      </c>
      <c r="N11" s="55">
        <v>40883</v>
      </c>
      <c r="O11" s="39">
        <f t="shared" si="0"/>
        <v>16</v>
      </c>
      <c r="P11" s="7">
        <f t="shared" si="1"/>
        <v>11.375</v>
      </c>
      <c r="Q11" s="7">
        <f t="shared" si="2"/>
        <v>0.4375</v>
      </c>
      <c r="R11" s="7">
        <f t="shared" si="3"/>
        <v>1.75</v>
      </c>
    </row>
    <row r="12" spans="1:18" s="6" customFormat="1">
      <c r="A12" s="50">
        <v>3</v>
      </c>
      <c r="B12" s="50">
        <v>0</v>
      </c>
      <c r="C12" s="50">
        <v>0</v>
      </c>
      <c r="D12" s="50">
        <v>1</v>
      </c>
      <c r="E12" s="57" t="s">
        <v>281</v>
      </c>
      <c r="F12" s="51" t="s">
        <v>2</v>
      </c>
      <c r="G12" s="18" t="s">
        <v>16</v>
      </c>
      <c r="H12" s="54">
        <v>40867</v>
      </c>
      <c r="I12" s="56">
        <v>34</v>
      </c>
      <c r="J12" s="52">
        <v>10</v>
      </c>
      <c r="K12" s="52">
        <v>4</v>
      </c>
      <c r="L12" s="51"/>
      <c r="M12" s="53" t="s">
        <v>282</v>
      </c>
      <c r="N12" s="55">
        <v>40883</v>
      </c>
      <c r="O12" s="39">
        <f t="shared" si="0"/>
        <v>16</v>
      </c>
      <c r="P12" s="7">
        <f t="shared" si="1"/>
        <v>14.875</v>
      </c>
      <c r="Q12" s="7">
        <f t="shared" si="2"/>
        <v>4.375</v>
      </c>
      <c r="R12" s="7">
        <f t="shared" si="3"/>
        <v>1.75</v>
      </c>
    </row>
    <row r="13" spans="1:18" s="6" customFormat="1">
      <c r="A13" s="50">
        <v>4</v>
      </c>
      <c r="B13" s="50">
        <v>0</v>
      </c>
      <c r="C13" s="50">
        <v>0</v>
      </c>
      <c r="D13" s="50">
        <v>1</v>
      </c>
      <c r="E13" s="57" t="s">
        <v>275</v>
      </c>
      <c r="F13" s="51" t="s">
        <v>2</v>
      </c>
      <c r="G13" s="18" t="s">
        <v>16</v>
      </c>
      <c r="H13" s="54">
        <v>40864</v>
      </c>
      <c r="I13" s="56">
        <v>24</v>
      </c>
      <c r="J13" s="52">
        <v>2</v>
      </c>
      <c r="K13" s="52">
        <v>3</v>
      </c>
      <c r="L13" s="51"/>
      <c r="M13" s="2" t="s">
        <v>276</v>
      </c>
      <c r="N13" s="55">
        <v>40883</v>
      </c>
      <c r="O13" s="39">
        <f t="shared" si="0"/>
        <v>19</v>
      </c>
      <c r="P13" s="7">
        <f t="shared" si="1"/>
        <v>8.8421052631578938</v>
      </c>
      <c r="Q13" s="7">
        <f t="shared" si="2"/>
        <v>0.73684210526315785</v>
      </c>
      <c r="R13" s="7">
        <f t="shared" si="3"/>
        <v>1.1052631578947367</v>
      </c>
    </row>
    <row r="14" spans="1:18" s="6" customFormat="1">
      <c r="A14" s="50">
        <v>5</v>
      </c>
      <c r="B14" s="50">
        <v>0</v>
      </c>
      <c r="C14" s="50">
        <v>0</v>
      </c>
      <c r="D14" s="50">
        <v>1</v>
      </c>
      <c r="E14" s="57" t="s">
        <v>273</v>
      </c>
      <c r="F14" s="51" t="s">
        <v>2</v>
      </c>
      <c r="G14" s="18" t="s">
        <v>16</v>
      </c>
      <c r="H14" s="54">
        <v>40858</v>
      </c>
      <c r="I14" s="56">
        <v>59</v>
      </c>
      <c r="J14" s="52">
        <v>14</v>
      </c>
      <c r="K14" s="52">
        <v>5</v>
      </c>
      <c r="L14" s="51"/>
      <c r="M14" s="2" t="s">
        <v>274</v>
      </c>
      <c r="N14" s="55">
        <v>40883</v>
      </c>
      <c r="O14" s="39">
        <f t="shared" si="0"/>
        <v>25</v>
      </c>
      <c r="P14" s="7">
        <f t="shared" si="1"/>
        <v>16.52</v>
      </c>
      <c r="Q14" s="7">
        <f t="shared" si="2"/>
        <v>3.92</v>
      </c>
      <c r="R14" s="7">
        <f t="shared" si="3"/>
        <v>1.4</v>
      </c>
    </row>
    <row r="15" spans="1:18" s="6" customFormat="1">
      <c r="A15" s="50">
        <v>6</v>
      </c>
      <c r="B15" s="50">
        <v>0</v>
      </c>
      <c r="C15" s="50">
        <v>0</v>
      </c>
      <c r="D15" s="50">
        <v>1</v>
      </c>
      <c r="E15" s="57" t="s">
        <v>271</v>
      </c>
      <c r="F15" s="51" t="s">
        <v>2</v>
      </c>
      <c r="G15" s="18" t="s">
        <v>16</v>
      </c>
      <c r="H15" s="54">
        <v>40839</v>
      </c>
      <c r="I15" s="56">
        <v>78</v>
      </c>
      <c r="J15" s="52">
        <v>6</v>
      </c>
      <c r="K15" s="52">
        <v>4</v>
      </c>
      <c r="L15" s="51"/>
      <c r="M15" s="2" t="s">
        <v>272</v>
      </c>
      <c r="N15" s="55">
        <v>40883</v>
      </c>
      <c r="O15" s="39">
        <f t="shared" si="0"/>
        <v>44</v>
      </c>
      <c r="P15" s="7">
        <f t="shared" si="1"/>
        <v>12.40909090909091</v>
      </c>
      <c r="Q15" s="7">
        <f t="shared" si="2"/>
        <v>0.95454545454545459</v>
      </c>
      <c r="R15" s="7">
        <f t="shared" si="3"/>
        <v>0.63636363636363635</v>
      </c>
    </row>
    <row r="16" spans="1:18" s="6" customFormat="1">
      <c r="A16" s="50">
        <v>7</v>
      </c>
      <c r="B16" s="50">
        <v>0</v>
      </c>
      <c r="C16" s="50">
        <v>0</v>
      </c>
      <c r="D16" s="50">
        <v>1</v>
      </c>
      <c r="E16" s="57" t="s">
        <v>269</v>
      </c>
      <c r="F16" s="51" t="s">
        <v>2</v>
      </c>
      <c r="G16" s="18" t="s">
        <v>16</v>
      </c>
      <c r="H16" s="54">
        <v>40825</v>
      </c>
      <c r="I16" s="56">
        <v>37</v>
      </c>
      <c r="J16" s="52">
        <v>0</v>
      </c>
      <c r="K16" s="52">
        <v>5</v>
      </c>
      <c r="L16" s="51"/>
      <c r="M16" s="2" t="s">
        <v>270</v>
      </c>
      <c r="N16" s="55">
        <v>40883</v>
      </c>
      <c r="O16" s="39">
        <f t="shared" si="0"/>
        <v>58</v>
      </c>
      <c r="P16" s="7">
        <f t="shared" si="1"/>
        <v>4.4655172413793096</v>
      </c>
      <c r="Q16" s="7">
        <f t="shared" si="2"/>
        <v>0</v>
      </c>
      <c r="R16" s="7">
        <f t="shared" si="3"/>
        <v>0.60344827586206895</v>
      </c>
    </row>
    <row r="17" spans="1:18" s="6" customFormat="1">
      <c r="A17" s="50">
        <v>8</v>
      </c>
      <c r="B17" s="50">
        <v>0</v>
      </c>
      <c r="C17" s="50">
        <v>0</v>
      </c>
      <c r="D17" s="50">
        <v>1</v>
      </c>
      <c r="E17" s="57" t="s">
        <v>264</v>
      </c>
      <c r="F17" s="51" t="s">
        <v>2</v>
      </c>
      <c r="G17" s="18" t="s">
        <v>16</v>
      </c>
      <c r="H17" s="54">
        <v>40816</v>
      </c>
      <c r="I17" s="56">
        <v>57</v>
      </c>
      <c r="J17" s="52">
        <v>11</v>
      </c>
      <c r="K17" s="52">
        <v>8</v>
      </c>
      <c r="L17" s="51"/>
      <c r="M17" s="2" t="s">
        <v>265</v>
      </c>
      <c r="N17" s="55">
        <v>40883</v>
      </c>
      <c r="O17" s="39">
        <f t="shared" si="0"/>
        <v>67</v>
      </c>
      <c r="P17" s="7">
        <f t="shared" si="1"/>
        <v>5.955223880597015</v>
      </c>
      <c r="Q17" s="7">
        <f t="shared" si="2"/>
        <v>1.1492537313432836</v>
      </c>
      <c r="R17" s="7">
        <f t="shared" si="3"/>
        <v>0.83582089552238803</v>
      </c>
    </row>
    <row r="18" spans="1:18" s="6" customFormat="1">
      <c r="A18" s="50">
        <v>9</v>
      </c>
      <c r="B18" s="50">
        <v>0</v>
      </c>
      <c r="C18" s="50">
        <v>0</v>
      </c>
      <c r="D18" s="50">
        <v>1</v>
      </c>
      <c r="E18" s="57" t="s">
        <v>267</v>
      </c>
      <c r="F18" s="51" t="s">
        <v>2</v>
      </c>
      <c r="G18" s="18" t="s">
        <v>16</v>
      </c>
      <c r="H18" s="54">
        <v>40814</v>
      </c>
      <c r="I18" s="56">
        <v>74</v>
      </c>
      <c r="J18" s="52">
        <v>9</v>
      </c>
      <c r="K18" s="52">
        <v>11</v>
      </c>
      <c r="L18" s="51"/>
      <c r="M18" s="2" t="s">
        <v>268</v>
      </c>
      <c r="N18" s="55">
        <v>40883</v>
      </c>
      <c r="O18" s="39">
        <f t="shared" si="0"/>
        <v>69</v>
      </c>
      <c r="P18" s="7">
        <f t="shared" si="1"/>
        <v>7.5072463768115938</v>
      </c>
      <c r="Q18" s="7">
        <f t="shared" si="2"/>
        <v>0.91304347826086951</v>
      </c>
      <c r="R18" s="7">
        <f t="shared" si="3"/>
        <v>1.1159420289855071</v>
      </c>
    </row>
    <row r="19" spans="1:18" s="6" customFormat="1">
      <c r="A19" s="50">
        <v>10</v>
      </c>
      <c r="B19" s="50">
        <v>0</v>
      </c>
      <c r="C19" s="50">
        <v>0</v>
      </c>
      <c r="D19" s="50">
        <v>1</v>
      </c>
      <c r="E19" s="57" t="s">
        <v>262</v>
      </c>
      <c r="F19" s="51" t="s">
        <v>2</v>
      </c>
      <c r="G19" s="18" t="s">
        <v>16</v>
      </c>
      <c r="H19" s="54">
        <v>40813</v>
      </c>
      <c r="I19" s="56">
        <v>61</v>
      </c>
      <c r="J19" s="52">
        <v>1</v>
      </c>
      <c r="K19" s="52">
        <v>8</v>
      </c>
      <c r="L19" s="51"/>
      <c r="M19" s="2" t="s">
        <v>263</v>
      </c>
      <c r="N19" s="55">
        <v>40883</v>
      </c>
      <c r="O19" s="39">
        <f t="shared" si="0"/>
        <v>70</v>
      </c>
      <c r="P19" s="7">
        <f t="shared" si="1"/>
        <v>6.1</v>
      </c>
      <c r="Q19" s="7">
        <f t="shared" si="2"/>
        <v>0.1</v>
      </c>
      <c r="R19" s="7">
        <f t="shared" si="3"/>
        <v>0.8</v>
      </c>
    </row>
    <row r="20" spans="1:18" s="6" customFormat="1">
      <c r="A20" s="50">
        <v>11</v>
      </c>
      <c r="B20" s="50">
        <v>0</v>
      </c>
      <c r="C20" s="50">
        <v>0</v>
      </c>
      <c r="D20" s="50">
        <v>1</v>
      </c>
      <c r="E20" s="57" t="s">
        <v>260</v>
      </c>
      <c r="F20" s="51" t="s">
        <v>2</v>
      </c>
      <c r="G20" s="18" t="s">
        <v>16</v>
      </c>
      <c r="H20" s="54">
        <v>40809</v>
      </c>
      <c r="I20" s="56">
        <v>44</v>
      </c>
      <c r="J20" s="52">
        <v>1</v>
      </c>
      <c r="K20" s="52">
        <v>10</v>
      </c>
      <c r="L20" s="51"/>
      <c r="M20" s="2" t="s">
        <v>261</v>
      </c>
      <c r="N20" s="55">
        <v>40883</v>
      </c>
      <c r="O20" s="39">
        <f t="shared" si="0"/>
        <v>74</v>
      </c>
      <c r="P20" s="7">
        <f t="shared" si="1"/>
        <v>4.1621621621621623</v>
      </c>
      <c r="Q20" s="7">
        <f t="shared" si="2"/>
        <v>9.45945945945946E-2</v>
      </c>
      <c r="R20" s="7">
        <f t="shared" si="3"/>
        <v>0.94594594594594594</v>
      </c>
    </row>
    <row r="21" spans="1:18" s="6" customFormat="1">
      <c r="A21" s="50">
        <v>12</v>
      </c>
      <c r="B21" s="50">
        <v>0</v>
      </c>
      <c r="C21" s="50">
        <v>0</v>
      </c>
      <c r="D21" s="50">
        <v>1</v>
      </c>
      <c r="E21" s="57" t="s">
        <v>258</v>
      </c>
      <c r="F21" s="51" t="s">
        <v>2</v>
      </c>
      <c r="G21" s="18" t="s">
        <v>16</v>
      </c>
      <c r="H21" s="54">
        <v>40809</v>
      </c>
      <c r="I21" s="56">
        <v>58</v>
      </c>
      <c r="J21" s="52">
        <v>2</v>
      </c>
      <c r="K21" s="52">
        <v>8</v>
      </c>
      <c r="L21" s="51"/>
      <c r="M21" s="2" t="s">
        <v>259</v>
      </c>
      <c r="N21" s="55">
        <v>40883</v>
      </c>
      <c r="O21" s="39">
        <f t="shared" si="0"/>
        <v>74</v>
      </c>
      <c r="P21" s="7">
        <f t="shared" si="1"/>
        <v>5.4864864864864868</v>
      </c>
      <c r="Q21" s="7">
        <f t="shared" si="2"/>
        <v>0.1891891891891892</v>
      </c>
      <c r="R21" s="7">
        <f t="shared" si="3"/>
        <v>0.7567567567567568</v>
      </c>
    </row>
    <row r="22" spans="1:18" s="6" customFormat="1">
      <c r="A22" s="50">
        <v>13</v>
      </c>
      <c r="B22" s="50">
        <v>0</v>
      </c>
      <c r="C22" s="50">
        <v>0</v>
      </c>
      <c r="D22" s="50">
        <v>1</v>
      </c>
      <c r="E22" s="57" t="s">
        <v>255</v>
      </c>
      <c r="F22" s="51" t="s">
        <v>2</v>
      </c>
      <c r="G22" s="18" t="s">
        <v>16</v>
      </c>
      <c r="H22" s="54">
        <v>40797</v>
      </c>
      <c r="I22" s="56">
        <v>65</v>
      </c>
      <c r="J22" s="52">
        <v>2</v>
      </c>
      <c r="K22" s="52">
        <v>4</v>
      </c>
      <c r="L22" s="51"/>
      <c r="M22" s="2" t="s">
        <v>266</v>
      </c>
      <c r="N22" s="55">
        <v>40883</v>
      </c>
      <c r="O22" s="39">
        <f t="shared" si="0"/>
        <v>86</v>
      </c>
      <c r="P22" s="7">
        <f t="shared" si="1"/>
        <v>5.2906976744186043</v>
      </c>
      <c r="Q22" s="7">
        <f t="shared" si="2"/>
        <v>0.16279069767441859</v>
      </c>
      <c r="R22" s="7">
        <f t="shared" si="3"/>
        <v>0.32558139534883718</v>
      </c>
    </row>
    <row r="23" spans="1:18" s="6" customFormat="1">
      <c r="A23" s="50">
        <v>14</v>
      </c>
      <c r="B23" s="50">
        <v>0</v>
      </c>
      <c r="C23" s="50">
        <v>0</v>
      </c>
      <c r="D23" s="50">
        <v>1</v>
      </c>
      <c r="E23" s="57" t="s">
        <v>254</v>
      </c>
      <c r="F23" s="51" t="s">
        <v>2</v>
      </c>
      <c r="G23" s="18" t="s">
        <v>16</v>
      </c>
      <c r="H23" s="54">
        <v>40797</v>
      </c>
      <c r="I23" s="56">
        <v>33</v>
      </c>
      <c r="J23" s="52">
        <v>2</v>
      </c>
      <c r="K23" s="52">
        <v>4</v>
      </c>
      <c r="L23" s="51"/>
      <c r="M23" s="2" t="s">
        <v>256</v>
      </c>
      <c r="N23" s="55">
        <v>40883</v>
      </c>
      <c r="O23" s="39">
        <f t="shared" si="0"/>
        <v>86</v>
      </c>
      <c r="P23" s="7">
        <f t="shared" si="1"/>
        <v>2.6860465116279069</v>
      </c>
      <c r="Q23" s="7">
        <f t="shared" si="2"/>
        <v>0.16279069767441859</v>
      </c>
      <c r="R23" s="7">
        <f t="shared" si="3"/>
        <v>0.32558139534883718</v>
      </c>
    </row>
    <row r="24" spans="1:18" s="6" customFormat="1">
      <c r="A24" s="50">
        <v>15</v>
      </c>
      <c r="B24" s="50">
        <v>0</v>
      </c>
      <c r="C24" s="50">
        <v>0</v>
      </c>
      <c r="D24" s="50">
        <v>1</v>
      </c>
      <c r="E24" s="57" t="s">
        <v>251</v>
      </c>
      <c r="F24" s="51" t="s">
        <v>2</v>
      </c>
      <c r="G24" s="18" t="s">
        <v>16</v>
      </c>
      <c r="H24" s="54">
        <v>40796</v>
      </c>
      <c r="I24" s="56">
        <v>34</v>
      </c>
      <c r="J24" s="52">
        <v>2</v>
      </c>
      <c r="K24" s="52">
        <v>4</v>
      </c>
      <c r="L24" s="51"/>
      <c r="M24" s="2" t="s">
        <v>257</v>
      </c>
      <c r="N24" s="55">
        <v>40883</v>
      </c>
      <c r="O24" s="39">
        <f t="shared" si="0"/>
        <v>87</v>
      </c>
      <c r="P24" s="7">
        <f t="shared" si="1"/>
        <v>2.735632183908046</v>
      </c>
      <c r="Q24" s="7">
        <f t="shared" si="2"/>
        <v>0.16091954022988506</v>
      </c>
      <c r="R24" s="7">
        <f t="shared" si="3"/>
        <v>0.32183908045977011</v>
      </c>
    </row>
    <row r="25" spans="1:18" s="6" customFormat="1">
      <c r="A25" s="50">
        <v>16</v>
      </c>
      <c r="B25" s="50">
        <v>0</v>
      </c>
      <c r="C25" s="50">
        <v>0</v>
      </c>
      <c r="D25" s="50">
        <v>1</v>
      </c>
      <c r="E25" s="58" t="s">
        <v>249</v>
      </c>
      <c r="F25" s="51" t="s">
        <v>2</v>
      </c>
      <c r="G25" s="18" t="s">
        <v>16</v>
      </c>
      <c r="H25" s="54">
        <v>40796</v>
      </c>
      <c r="I25" s="56">
        <v>39</v>
      </c>
      <c r="J25" s="52">
        <v>5</v>
      </c>
      <c r="K25" s="52">
        <v>4</v>
      </c>
      <c r="L25" s="51"/>
      <c r="M25" s="20" t="s">
        <v>250</v>
      </c>
      <c r="N25" s="55">
        <v>40883</v>
      </c>
      <c r="O25" s="39">
        <f t="shared" si="0"/>
        <v>87</v>
      </c>
      <c r="P25" s="7">
        <f t="shared" si="1"/>
        <v>3.1379310344827585</v>
      </c>
      <c r="Q25" s="7">
        <f t="shared" si="2"/>
        <v>0.40229885057471265</v>
      </c>
      <c r="R25" s="7">
        <f t="shared" si="3"/>
        <v>0.32183908045977011</v>
      </c>
    </row>
    <row r="26" spans="1:18" s="6" customFormat="1">
      <c r="A26" s="50">
        <v>17</v>
      </c>
      <c r="B26" s="50">
        <v>0</v>
      </c>
      <c r="C26" s="50">
        <v>0</v>
      </c>
      <c r="D26" s="50">
        <v>1</v>
      </c>
      <c r="E26" s="57" t="s">
        <v>252</v>
      </c>
      <c r="F26" s="51" t="s">
        <v>2</v>
      </c>
      <c r="G26" s="18" t="s">
        <v>16</v>
      </c>
      <c r="H26" s="54">
        <v>40796</v>
      </c>
      <c r="I26" s="56">
        <v>54</v>
      </c>
      <c r="J26" s="52">
        <v>2</v>
      </c>
      <c r="K26" s="52">
        <v>4</v>
      </c>
      <c r="L26" s="51"/>
      <c r="M26" s="2" t="s">
        <v>253</v>
      </c>
      <c r="N26" s="55">
        <v>40883</v>
      </c>
      <c r="O26" s="39">
        <f t="shared" si="0"/>
        <v>87</v>
      </c>
      <c r="P26" s="7">
        <f t="shared" si="1"/>
        <v>4.3448275862068968</v>
      </c>
      <c r="Q26" s="7">
        <f t="shared" si="2"/>
        <v>0.16091954022988506</v>
      </c>
      <c r="R26" s="7">
        <f t="shared" si="3"/>
        <v>0.32183908045977011</v>
      </c>
    </row>
    <row r="27" spans="1:18" s="6" customFormat="1">
      <c r="A27" s="50">
        <v>18</v>
      </c>
      <c r="B27" s="24">
        <v>0</v>
      </c>
      <c r="C27" s="24">
        <v>0</v>
      </c>
      <c r="D27" s="24">
        <v>1</v>
      </c>
      <c r="E27" s="22" t="s">
        <v>241</v>
      </c>
      <c r="F27" s="8" t="s">
        <v>2</v>
      </c>
      <c r="G27" s="18" t="s">
        <v>16</v>
      </c>
      <c r="H27" s="10">
        <v>40598</v>
      </c>
      <c r="I27" s="45">
        <v>459</v>
      </c>
      <c r="J27" s="9">
        <v>41</v>
      </c>
      <c r="K27" s="9">
        <v>15</v>
      </c>
      <c r="L27" s="8">
        <v>5</v>
      </c>
      <c r="M27" s="2" t="s">
        <v>242</v>
      </c>
      <c r="N27" s="38">
        <f t="shared" ref="N27:N58" si="4">$G$2</f>
        <v>40883</v>
      </c>
      <c r="O27" s="39">
        <f t="shared" si="0"/>
        <v>285</v>
      </c>
      <c r="P27" s="7">
        <f t="shared" si="1"/>
        <v>11.273684210526316</v>
      </c>
      <c r="Q27" s="7">
        <f t="shared" si="2"/>
        <v>1.0070175438596491</v>
      </c>
      <c r="R27" s="7">
        <f t="shared" si="3"/>
        <v>0.36842105263157893</v>
      </c>
    </row>
    <row r="28" spans="1:18" s="6" customFormat="1">
      <c r="A28" s="50">
        <v>19</v>
      </c>
      <c r="B28" s="24">
        <v>0</v>
      </c>
      <c r="C28" s="24">
        <v>0</v>
      </c>
      <c r="D28" s="24">
        <v>1</v>
      </c>
      <c r="E28" s="22" t="s">
        <v>243</v>
      </c>
      <c r="F28" s="8" t="s">
        <v>2</v>
      </c>
      <c r="G28" s="18" t="s">
        <v>16</v>
      </c>
      <c r="H28" s="10">
        <v>40554</v>
      </c>
      <c r="I28" s="45">
        <v>98</v>
      </c>
      <c r="J28" s="9">
        <v>5</v>
      </c>
      <c r="K28" s="9">
        <v>9</v>
      </c>
      <c r="L28" s="8">
        <v>6</v>
      </c>
      <c r="M28" s="2" t="s">
        <v>244</v>
      </c>
      <c r="N28" s="38">
        <f t="shared" si="4"/>
        <v>40883</v>
      </c>
      <c r="O28" s="39">
        <f t="shared" si="0"/>
        <v>329</v>
      </c>
      <c r="P28" s="7">
        <f t="shared" si="1"/>
        <v>2.0851063829787235</v>
      </c>
      <c r="Q28" s="7">
        <f t="shared" si="2"/>
        <v>0.10638297872340426</v>
      </c>
      <c r="R28" s="7">
        <f t="shared" si="3"/>
        <v>0.19148936170212766</v>
      </c>
    </row>
    <row r="29" spans="1:18" s="6" customFormat="1">
      <c r="A29" s="50">
        <v>20</v>
      </c>
      <c r="B29" s="24">
        <v>0</v>
      </c>
      <c r="C29" s="24">
        <v>0</v>
      </c>
      <c r="D29" s="24">
        <v>1</v>
      </c>
      <c r="E29" s="22" t="s">
        <v>227</v>
      </c>
      <c r="F29" s="22" t="s">
        <v>2</v>
      </c>
      <c r="G29" s="18" t="s">
        <v>16</v>
      </c>
      <c r="H29" s="10">
        <v>40532</v>
      </c>
      <c r="I29" s="45">
        <v>139</v>
      </c>
      <c r="J29" s="9">
        <v>6</v>
      </c>
      <c r="K29" s="9">
        <v>15</v>
      </c>
      <c r="L29" s="8">
        <v>5</v>
      </c>
      <c r="M29" s="2" t="s">
        <v>228</v>
      </c>
      <c r="N29" s="38">
        <f t="shared" si="4"/>
        <v>40883</v>
      </c>
      <c r="O29" s="39">
        <f t="shared" si="0"/>
        <v>351</v>
      </c>
      <c r="P29" s="7">
        <f t="shared" si="1"/>
        <v>2.7720797720797719</v>
      </c>
      <c r="Q29" s="7">
        <f t="shared" si="2"/>
        <v>0.11965811965811965</v>
      </c>
      <c r="R29" s="7">
        <f t="shared" si="3"/>
        <v>0.29914529914529914</v>
      </c>
    </row>
    <row r="30" spans="1:18" s="6" customFormat="1">
      <c r="A30" s="50">
        <v>21</v>
      </c>
      <c r="B30" s="24">
        <v>0</v>
      </c>
      <c r="C30" s="24">
        <v>0</v>
      </c>
      <c r="D30" s="24">
        <v>1</v>
      </c>
      <c r="E30" s="22" t="s">
        <v>229</v>
      </c>
      <c r="F30" s="22" t="s">
        <v>2</v>
      </c>
      <c r="G30" s="18" t="s">
        <v>16</v>
      </c>
      <c r="H30" s="10">
        <v>40524</v>
      </c>
      <c r="I30" s="45">
        <v>202</v>
      </c>
      <c r="J30" s="9">
        <v>23</v>
      </c>
      <c r="K30" s="9">
        <v>14</v>
      </c>
      <c r="L30" s="8">
        <v>5</v>
      </c>
      <c r="M30" s="2" t="s">
        <v>230</v>
      </c>
      <c r="N30" s="38">
        <f t="shared" si="4"/>
        <v>40883</v>
      </c>
      <c r="O30" s="39">
        <f t="shared" si="0"/>
        <v>359</v>
      </c>
      <c r="P30" s="7">
        <f t="shared" si="1"/>
        <v>3.9387186629526463</v>
      </c>
      <c r="Q30" s="7">
        <f t="shared" si="2"/>
        <v>0.44846796657381616</v>
      </c>
      <c r="R30" s="7">
        <f t="shared" si="3"/>
        <v>0.27298050139275765</v>
      </c>
    </row>
    <row r="31" spans="1:18" s="6" customFormat="1">
      <c r="A31" s="50">
        <v>22</v>
      </c>
      <c r="B31" s="24">
        <v>0</v>
      </c>
      <c r="C31" s="24">
        <v>0</v>
      </c>
      <c r="D31" s="24">
        <v>1</v>
      </c>
      <c r="E31" s="22" t="s">
        <v>231</v>
      </c>
      <c r="F31" s="22" t="s">
        <v>2</v>
      </c>
      <c r="G31" s="18" t="s">
        <v>16</v>
      </c>
      <c r="H31" s="10">
        <v>40517</v>
      </c>
      <c r="I31" s="45">
        <v>85</v>
      </c>
      <c r="J31" s="9">
        <v>5</v>
      </c>
      <c r="K31" s="9">
        <v>17</v>
      </c>
      <c r="L31" s="8">
        <v>5</v>
      </c>
      <c r="M31" s="2" t="s">
        <v>232</v>
      </c>
      <c r="N31" s="38">
        <f t="shared" si="4"/>
        <v>40883</v>
      </c>
      <c r="O31" s="39">
        <f t="shared" si="0"/>
        <v>366</v>
      </c>
      <c r="P31" s="7">
        <f t="shared" si="1"/>
        <v>1.6256830601092898</v>
      </c>
      <c r="Q31" s="7">
        <f t="shared" si="2"/>
        <v>9.5628415300546443E-2</v>
      </c>
      <c r="R31" s="7">
        <f t="shared" si="3"/>
        <v>0.32513661202185795</v>
      </c>
    </row>
    <row r="32" spans="1:18" s="6" customFormat="1">
      <c r="A32" s="50">
        <v>23</v>
      </c>
      <c r="B32" s="24">
        <v>0</v>
      </c>
      <c r="C32" s="24">
        <v>0</v>
      </c>
      <c r="D32" s="24">
        <v>1</v>
      </c>
      <c r="E32" s="22" t="s">
        <v>233</v>
      </c>
      <c r="F32" s="22" t="s">
        <v>2</v>
      </c>
      <c r="G32" s="18" t="s">
        <v>16</v>
      </c>
      <c r="H32" s="10">
        <v>40516</v>
      </c>
      <c r="I32" s="45">
        <v>61</v>
      </c>
      <c r="J32" s="9">
        <v>5</v>
      </c>
      <c r="K32" s="9">
        <v>8</v>
      </c>
      <c r="L32" s="8">
        <v>5</v>
      </c>
      <c r="M32" s="2" t="s">
        <v>234</v>
      </c>
      <c r="N32" s="38">
        <f t="shared" si="4"/>
        <v>40883</v>
      </c>
      <c r="O32" s="39">
        <f t="shared" si="0"/>
        <v>367</v>
      </c>
      <c r="P32" s="7">
        <f t="shared" si="1"/>
        <v>1.1634877384196185</v>
      </c>
      <c r="Q32" s="7">
        <f t="shared" si="2"/>
        <v>9.5367847411444134E-2</v>
      </c>
      <c r="R32" s="7">
        <f t="shared" si="3"/>
        <v>0.15258855585831063</v>
      </c>
    </row>
    <row r="33" spans="1:18" s="6" customFormat="1">
      <c r="A33" s="50">
        <v>24</v>
      </c>
      <c r="B33" s="24">
        <v>0</v>
      </c>
      <c r="C33" s="24">
        <v>0</v>
      </c>
      <c r="D33" s="24">
        <v>1</v>
      </c>
      <c r="E33" s="22" t="s">
        <v>235</v>
      </c>
      <c r="F33" s="22" t="s">
        <v>2</v>
      </c>
      <c r="G33" s="18" t="s">
        <v>16</v>
      </c>
      <c r="H33" s="10">
        <v>40516</v>
      </c>
      <c r="I33" s="45">
        <v>73</v>
      </c>
      <c r="J33" s="9">
        <v>9</v>
      </c>
      <c r="K33" s="9">
        <v>8</v>
      </c>
      <c r="L33" s="8">
        <v>5</v>
      </c>
      <c r="M33" s="2" t="s">
        <v>236</v>
      </c>
      <c r="N33" s="38">
        <f t="shared" si="4"/>
        <v>40883</v>
      </c>
      <c r="O33" s="39">
        <f t="shared" si="0"/>
        <v>367</v>
      </c>
      <c r="P33" s="7">
        <f t="shared" si="1"/>
        <v>1.3923705722070845</v>
      </c>
      <c r="Q33" s="7">
        <f t="shared" si="2"/>
        <v>0.17166212534059944</v>
      </c>
      <c r="R33" s="7">
        <f t="shared" si="3"/>
        <v>0.15258855585831063</v>
      </c>
    </row>
    <row r="34" spans="1:18" s="6" customFormat="1">
      <c r="A34" s="50">
        <v>25</v>
      </c>
      <c r="B34" s="24">
        <v>0</v>
      </c>
      <c r="C34" s="24">
        <v>0</v>
      </c>
      <c r="D34" s="24">
        <v>1</v>
      </c>
      <c r="E34" s="22" t="s">
        <v>237</v>
      </c>
      <c r="F34" s="22" t="s">
        <v>2</v>
      </c>
      <c r="G34" s="18" t="s">
        <v>16</v>
      </c>
      <c r="H34" s="10">
        <v>40516</v>
      </c>
      <c r="I34" s="45">
        <v>78</v>
      </c>
      <c r="J34" s="9">
        <v>6</v>
      </c>
      <c r="K34" s="9">
        <v>4</v>
      </c>
      <c r="L34" s="8">
        <v>5</v>
      </c>
      <c r="M34" s="2" t="s">
        <v>238</v>
      </c>
      <c r="N34" s="38">
        <f t="shared" si="4"/>
        <v>40883</v>
      </c>
      <c r="O34" s="39">
        <f t="shared" si="0"/>
        <v>367</v>
      </c>
      <c r="P34" s="7">
        <f t="shared" si="1"/>
        <v>1.4877384196185286</v>
      </c>
      <c r="Q34" s="7">
        <f t="shared" si="2"/>
        <v>0.11444141689373297</v>
      </c>
      <c r="R34" s="7">
        <f t="shared" si="3"/>
        <v>7.6294277929155316E-2</v>
      </c>
    </row>
    <row r="35" spans="1:18" s="6" customFormat="1">
      <c r="A35" s="50">
        <v>26</v>
      </c>
      <c r="B35" s="24">
        <v>0</v>
      </c>
      <c r="C35" s="24">
        <v>0</v>
      </c>
      <c r="D35" s="24">
        <v>1</v>
      </c>
      <c r="E35" s="22" t="s">
        <v>239</v>
      </c>
      <c r="F35" s="22" t="s">
        <v>2</v>
      </c>
      <c r="G35" s="18" t="s">
        <v>16</v>
      </c>
      <c r="H35" s="10">
        <v>40510</v>
      </c>
      <c r="I35" s="45">
        <v>368</v>
      </c>
      <c r="J35" s="9">
        <v>44</v>
      </c>
      <c r="K35" s="9">
        <v>15</v>
      </c>
      <c r="L35" s="8">
        <v>5</v>
      </c>
      <c r="M35" s="2" t="s">
        <v>240</v>
      </c>
      <c r="N35" s="38">
        <f t="shared" si="4"/>
        <v>40883</v>
      </c>
      <c r="O35" s="39">
        <f t="shared" si="0"/>
        <v>373</v>
      </c>
      <c r="P35" s="7">
        <f t="shared" si="1"/>
        <v>6.9061662198391423</v>
      </c>
      <c r="Q35" s="7">
        <f t="shared" si="2"/>
        <v>0.82573726541554959</v>
      </c>
      <c r="R35" s="7">
        <f t="shared" si="3"/>
        <v>0.28150134048257375</v>
      </c>
    </row>
    <row r="36" spans="1:18" s="6" customFormat="1">
      <c r="A36" s="50">
        <v>27</v>
      </c>
      <c r="B36" s="24">
        <v>0</v>
      </c>
      <c r="C36" s="24">
        <v>0</v>
      </c>
      <c r="D36" s="24">
        <v>1</v>
      </c>
      <c r="E36" s="22" t="s">
        <v>214</v>
      </c>
      <c r="F36" s="22" t="s">
        <v>2</v>
      </c>
      <c r="G36" s="18" t="s">
        <v>16</v>
      </c>
      <c r="H36" s="10">
        <v>40503</v>
      </c>
      <c r="I36" s="45">
        <v>144</v>
      </c>
      <c r="J36" s="9">
        <v>21</v>
      </c>
      <c r="K36" s="9">
        <v>11</v>
      </c>
      <c r="L36" s="8">
        <v>5</v>
      </c>
      <c r="M36" s="2" t="s">
        <v>215</v>
      </c>
      <c r="N36" s="38">
        <f t="shared" si="4"/>
        <v>40883</v>
      </c>
      <c r="O36" s="39">
        <f t="shared" si="0"/>
        <v>380</v>
      </c>
      <c r="P36" s="7">
        <f t="shared" si="1"/>
        <v>2.6526315789473687</v>
      </c>
      <c r="Q36" s="7">
        <f t="shared" si="2"/>
        <v>0.38684210526315788</v>
      </c>
      <c r="R36" s="7">
        <f t="shared" si="3"/>
        <v>0.20263157894736841</v>
      </c>
    </row>
    <row r="37" spans="1:18" s="6" customFormat="1">
      <c r="A37" s="50">
        <v>28</v>
      </c>
      <c r="B37" s="24">
        <v>0</v>
      </c>
      <c r="C37" s="24">
        <v>0</v>
      </c>
      <c r="D37" s="24">
        <v>1</v>
      </c>
      <c r="E37" s="23" t="s">
        <v>216</v>
      </c>
      <c r="F37" s="22" t="s">
        <v>2</v>
      </c>
      <c r="G37" s="18" t="s">
        <v>16</v>
      </c>
      <c r="H37" s="10">
        <v>40496</v>
      </c>
      <c r="I37" s="45">
        <v>85</v>
      </c>
      <c r="J37" s="9">
        <v>11</v>
      </c>
      <c r="K37" s="9">
        <v>10</v>
      </c>
      <c r="L37" s="9">
        <v>5</v>
      </c>
      <c r="M37" s="2" t="s">
        <v>217</v>
      </c>
      <c r="N37" s="38">
        <f t="shared" si="4"/>
        <v>40883</v>
      </c>
      <c r="O37" s="39">
        <f t="shared" si="0"/>
        <v>387</v>
      </c>
      <c r="P37" s="7">
        <f t="shared" si="1"/>
        <v>1.5374677002583979</v>
      </c>
      <c r="Q37" s="7">
        <f t="shared" si="2"/>
        <v>0.19896640826873385</v>
      </c>
      <c r="R37" s="7">
        <f t="shared" si="3"/>
        <v>0.18087855297157623</v>
      </c>
    </row>
    <row r="38" spans="1:18" s="6" customFormat="1">
      <c r="A38" s="50">
        <v>29</v>
      </c>
      <c r="B38" s="24">
        <v>0</v>
      </c>
      <c r="C38" s="24">
        <v>0</v>
      </c>
      <c r="D38" s="24">
        <v>1</v>
      </c>
      <c r="E38" s="23" t="s">
        <v>218</v>
      </c>
      <c r="F38" s="22" t="s">
        <v>2</v>
      </c>
      <c r="G38" s="18" t="s">
        <v>16</v>
      </c>
      <c r="H38" s="10">
        <v>40475</v>
      </c>
      <c r="I38" s="45">
        <v>144</v>
      </c>
      <c r="J38" s="9">
        <v>14</v>
      </c>
      <c r="K38" s="9">
        <v>12</v>
      </c>
      <c r="L38" s="9">
        <v>5</v>
      </c>
      <c r="M38" s="2" t="s">
        <v>219</v>
      </c>
      <c r="N38" s="38">
        <f t="shared" si="4"/>
        <v>40883</v>
      </c>
      <c r="O38" s="39">
        <f t="shared" si="0"/>
        <v>408</v>
      </c>
      <c r="P38" s="7">
        <f t="shared" si="1"/>
        <v>2.4705882352941178</v>
      </c>
      <c r="Q38" s="7">
        <f t="shared" si="2"/>
        <v>0.24019607843137256</v>
      </c>
      <c r="R38" s="7">
        <f t="shared" si="3"/>
        <v>0.20588235294117646</v>
      </c>
    </row>
    <row r="39" spans="1:18" s="6" customFormat="1">
      <c r="A39" s="50">
        <v>30</v>
      </c>
      <c r="B39" s="24">
        <v>0</v>
      </c>
      <c r="C39" s="24">
        <v>0</v>
      </c>
      <c r="D39" s="24">
        <v>1</v>
      </c>
      <c r="E39" s="23" t="s">
        <v>220</v>
      </c>
      <c r="F39" s="22" t="s">
        <v>2</v>
      </c>
      <c r="G39" s="18" t="s">
        <v>16</v>
      </c>
      <c r="H39" s="10">
        <v>40470</v>
      </c>
      <c r="I39" s="45">
        <v>63</v>
      </c>
      <c r="J39" s="9">
        <v>6</v>
      </c>
      <c r="K39" s="9">
        <v>10</v>
      </c>
      <c r="L39" s="9">
        <v>5</v>
      </c>
      <c r="M39" s="2" t="s">
        <v>221</v>
      </c>
      <c r="N39" s="38">
        <f t="shared" si="4"/>
        <v>40883</v>
      </c>
      <c r="O39" s="39">
        <f t="shared" si="0"/>
        <v>413</v>
      </c>
      <c r="P39" s="7">
        <f t="shared" si="1"/>
        <v>1.0677966101694916</v>
      </c>
      <c r="Q39" s="7">
        <f t="shared" si="2"/>
        <v>0.10169491525423729</v>
      </c>
      <c r="R39" s="7">
        <f t="shared" si="3"/>
        <v>0.16949152542372881</v>
      </c>
    </row>
    <row r="40" spans="1:18" s="6" customFormat="1">
      <c r="A40" s="50">
        <v>31</v>
      </c>
      <c r="B40" s="24">
        <v>0</v>
      </c>
      <c r="C40" s="24">
        <v>0</v>
      </c>
      <c r="D40" s="24">
        <v>1</v>
      </c>
      <c r="E40" s="23" t="s">
        <v>222</v>
      </c>
      <c r="F40" s="22" t="s">
        <v>2</v>
      </c>
      <c r="G40" s="18" t="s">
        <v>16</v>
      </c>
      <c r="H40" s="10">
        <v>40470</v>
      </c>
      <c r="I40" s="45">
        <v>70</v>
      </c>
      <c r="J40" s="9">
        <v>6</v>
      </c>
      <c r="K40" s="9">
        <v>11</v>
      </c>
      <c r="L40" s="9">
        <v>5</v>
      </c>
      <c r="M40" s="2" t="s">
        <v>223</v>
      </c>
      <c r="N40" s="38">
        <f t="shared" si="4"/>
        <v>40883</v>
      </c>
      <c r="O40" s="39">
        <f t="shared" si="0"/>
        <v>413</v>
      </c>
      <c r="P40" s="7">
        <f t="shared" si="1"/>
        <v>1.1864406779661016</v>
      </c>
      <c r="Q40" s="7">
        <f t="shared" si="2"/>
        <v>0.10169491525423729</v>
      </c>
      <c r="R40" s="7">
        <f t="shared" si="3"/>
        <v>0.1864406779661017</v>
      </c>
    </row>
    <row r="41" spans="1:18" s="6" customFormat="1">
      <c r="A41" s="50">
        <v>32</v>
      </c>
      <c r="B41" s="24">
        <v>0</v>
      </c>
      <c r="C41" s="24">
        <v>0</v>
      </c>
      <c r="D41" s="24">
        <v>1</v>
      </c>
      <c r="E41" s="23" t="s">
        <v>224</v>
      </c>
      <c r="F41" s="22" t="s">
        <v>2</v>
      </c>
      <c r="G41" s="18" t="s">
        <v>16</v>
      </c>
      <c r="H41" s="10">
        <v>40470</v>
      </c>
      <c r="I41" s="45">
        <v>57</v>
      </c>
      <c r="J41" s="9">
        <v>4</v>
      </c>
      <c r="K41" s="9">
        <v>9</v>
      </c>
      <c r="L41" s="9">
        <v>5</v>
      </c>
      <c r="M41" s="2" t="s">
        <v>225</v>
      </c>
      <c r="N41" s="38">
        <f t="shared" si="4"/>
        <v>40883</v>
      </c>
      <c r="O41" s="39">
        <f t="shared" si="0"/>
        <v>413</v>
      </c>
      <c r="P41" s="7">
        <f t="shared" si="1"/>
        <v>0.96610169491525422</v>
      </c>
      <c r="Q41" s="7">
        <f t="shared" si="2"/>
        <v>6.7796610169491525E-2</v>
      </c>
      <c r="R41" s="7">
        <f t="shared" si="3"/>
        <v>0.15254237288135594</v>
      </c>
    </row>
    <row r="42" spans="1:18" s="6" customFormat="1">
      <c r="A42" s="50">
        <v>33</v>
      </c>
      <c r="B42" s="24">
        <v>0</v>
      </c>
      <c r="C42" s="24">
        <v>0</v>
      </c>
      <c r="D42" s="24">
        <v>1</v>
      </c>
      <c r="E42" s="23" t="s">
        <v>202</v>
      </c>
      <c r="F42" s="23" t="s">
        <v>2</v>
      </c>
      <c r="G42" s="18" t="s">
        <v>16</v>
      </c>
      <c r="H42" s="10">
        <v>40469</v>
      </c>
      <c r="I42" s="45">
        <v>86</v>
      </c>
      <c r="J42" s="9">
        <v>10</v>
      </c>
      <c r="K42" s="9">
        <v>8</v>
      </c>
      <c r="L42" s="9">
        <v>5</v>
      </c>
      <c r="M42" s="2" t="s">
        <v>203</v>
      </c>
      <c r="N42" s="38">
        <f t="shared" si="4"/>
        <v>40883</v>
      </c>
      <c r="O42" s="39">
        <f t="shared" ref="O42:O73" si="5">N42-H42</f>
        <v>414</v>
      </c>
      <c r="P42" s="7">
        <f t="shared" ref="P42:P73" si="6">I42/(O42/7)</f>
        <v>1.4541062801932367</v>
      </c>
      <c r="Q42" s="7">
        <f t="shared" ref="Q42:Q73" si="7">J42/(O42/7)</f>
        <v>0.16908212560386474</v>
      </c>
      <c r="R42" s="7">
        <f t="shared" ref="R42:R73" si="8">K42/(O42/7)</f>
        <v>0.13526570048309178</v>
      </c>
    </row>
    <row r="43" spans="1:18" s="6" customFormat="1">
      <c r="A43" s="50">
        <v>34</v>
      </c>
      <c r="B43" s="24">
        <v>0</v>
      </c>
      <c r="C43" s="24">
        <v>0</v>
      </c>
      <c r="D43" s="24">
        <v>1</v>
      </c>
      <c r="E43" s="23" t="s">
        <v>204</v>
      </c>
      <c r="F43" s="23" t="s">
        <v>2</v>
      </c>
      <c r="G43" s="18" t="s">
        <v>16</v>
      </c>
      <c r="H43" s="10">
        <v>40469</v>
      </c>
      <c r="I43" s="45">
        <v>74</v>
      </c>
      <c r="J43" s="9">
        <v>4</v>
      </c>
      <c r="K43" s="9">
        <v>10</v>
      </c>
      <c r="L43" s="9">
        <v>5</v>
      </c>
      <c r="M43" s="2" t="s">
        <v>205</v>
      </c>
      <c r="N43" s="38">
        <f t="shared" si="4"/>
        <v>40883</v>
      </c>
      <c r="O43" s="39">
        <f t="shared" si="5"/>
        <v>414</v>
      </c>
      <c r="P43" s="7">
        <f t="shared" si="6"/>
        <v>1.251207729468599</v>
      </c>
      <c r="Q43" s="7">
        <f t="shared" si="7"/>
        <v>6.7632850241545889E-2</v>
      </c>
      <c r="R43" s="7">
        <f t="shared" si="8"/>
        <v>0.16908212560386474</v>
      </c>
    </row>
    <row r="44" spans="1:18" s="6" customFormat="1">
      <c r="A44" s="50">
        <v>35</v>
      </c>
      <c r="B44" s="24">
        <v>0</v>
      </c>
      <c r="C44" s="24">
        <v>0</v>
      </c>
      <c r="D44" s="24">
        <v>1</v>
      </c>
      <c r="E44" s="23" t="s">
        <v>206</v>
      </c>
      <c r="F44" s="23" t="s">
        <v>2</v>
      </c>
      <c r="G44" s="18" t="s">
        <v>16</v>
      </c>
      <c r="H44" s="10">
        <v>40468</v>
      </c>
      <c r="I44" s="45">
        <v>52</v>
      </c>
      <c r="J44" s="9">
        <v>2</v>
      </c>
      <c r="K44" s="9">
        <v>4</v>
      </c>
      <c r="L44" s="9">
        <v>5</v>
      </c>
      <c r="M44" s="2" t="s">
        <v>207</v>
      </c>
      <c r="N44" s="38">
        <f t="shared" si="4"/>
        <v>40883</v>
      </c>
      <c r="O44" s="39">
        <f t="shared" si="5"/>
        <v>415</v>
      </c>
      <c r="P44" s="7">
        <f t="shared" si="6"/>
        <v>0.87710843373493974</v>
      </c>
      <c r="Q44" s="7">
        <f t="shared" si="7"/>
        <v>3.3734939759036145E-2</v>
      </c>
      <c r="R44" s="7">
        <f t="shared" si="8"/>
        <v>6.746987951807229E-2</v>
      </c>
    </row>
    <row r="45" spans="1:18" s="6" customFormat="1">
      <c r="A45" s="50">
        <v>36</v>
      </c>
      <c r="B45" s="24">
        <v>0</v>
      </c>
      <c r="C45" s="24">
        <v>0</v>
      </c>
      <c r="D45" s="24">
        <v>1</v>
      </c>
      <c r="E45" s="23" t="s">
        <v>208</v>
      </c>
      <c r="F45" s="23" t="s">
        <v>2</v>
      </c>
      <c r="G45" s="18" t="s">
        <v>16</v>
      </c>
      <c r="H45" s="10">
        <v>40468</v>
      </c>
      <c r="I45" s="45">
        <v>54</v>
      </c>
      <c r="J45" s="9">
        <v>5</v>
      </c>
      <c r="K45" s="9">
        <v>5</v>
      </c>
      <c r="L45" s="9">
        <v>5</v>
      </c>
      <c r="M45" s="2" t="s">
        <v>209</v>
      </c>
      <c r="N45" s="38">
        <f t="shared" si="4"/>
        <v>40883</v>
      </c>
      <c r="O45" s="39">
        <f t="shared" si="5"/>
        <v>415</v>
      </c>
      <c r="P45" s="7">
        <f t="shared" si="6"/>
        <v>0.91084337349397593</v>
      </c>
      <c r="Q45" s="7">
        <f t="shared" si="7"/>
        <v>8.4337349397590369E-2</v>
      </c>
      <c r="R45" s="7">
        <f t="shared" si="8"/>
        <v>8.4337349397590369E-2</v>
      </c>
    </row>
    <row r="46" spans="1:18" s="6" customFormat="1">
      <c r="A46" s="50">
        <v>37</v>
      </c>
      <c r="B46" s="24">
        <v>0</v>
      </c>
      <c r="C46" s="24">
        <v>0</v>
      </c>
      <c r="D46" s="24">
        <v>1</v>
      </c>
      <c r="E46" s="23" t="s">
        <v>210</v>
      </c>
      <c r="F46" s="23" t="s">
        <v>2</v>
      </c>
      <c r="G46" s="18" t="s">
        <v>16</v>
      </c>
      <c r="H46" s="10">
        <v>40468</v>
      </c>
      <c r="I46" s="45">
        <v>55</v>
      </c>
      <c r="J46" s="9">
        <v>4</v>
      </c>
      <c r="K46" s="9">
        <v>4</v>
      </c>
      <c r="L46" s="9">
        <v>5</v>
      </c>
      <c r="M46" s="2" t="s">
        <v>211</v>
      </c>
      <c r="N46" s="38">
        <f t="shared" si="4"/>
        <v>40883</v>
      </c>
      <c r="O46" s="39">
        <f t="shared" si="5"/>
        <v>415</v>
      </c>
      <c r="P46" s="7">
        <f t="shared" si="6"/>
        <v>0.92771084337349397</v>
      </c>
      <c r="Q46" s="7">
        <f t="shared" si="7"/>
        <v>6.746987951807229E-2</v>
      </c>
      <c r="R46" s="7">
        <f t="shared" si="8"/>
        <v>6.746987951807229E-2</v>
      </c>
    </row>
    <row r="47" spans="1:18" s="8" customFormat="1">
      <c r="A47" s="50">
        <v>38</v>
      </c>
      <c r="B47" s="24">
        <v>0</v>
      </c>
      <c r="C47" s="24">
        <v>0</v>
      </c>
      <c r="D47" s="24">
        <v>1</v>
      </c>
      <c r="E47" s="22" t="s">
        <v>169</v>
      </c>
      <c r="F47" s="22" t="s">
        <v>2</v>
      </c>
      <c r="G47" s="18" t="s">
        <v>16</v>
      </c>
      <c r="H47" s="10">
        <v>40461</v>
      </c>
      <c r="I47" s="45">
        <v>184</v>
      </c>
      <c r="J47" s="9">
        <v>17</v>
      </c>
      <c r="K47" s="9">
        <v>19</v>
      </c>
      <c r="L47" s="9">
        <v>5</v>
      </c>
      <c r="M47" s="2" t="s">
        <v>170</v>
      </c>
      <c r="N47" s="38">
        <f t="shared" si="4"/>
        <v>40883</v>
      </c>
      <c r="O47" s="39">
        <f t="shared" si="5"/>
        <v>422</v>
      </c>
      <c r="P47" s="7">
        <f t="shared" si="6"/>
        <v>3.0521327014218009</v>
      </c>
      <c r="Q47" s="7">
        <f t="shared" si="7"/>
        <v>0.28199052132701424</v>
      </c>
      <c r="R47" s="7">
        <f t="shared" si="8"/>
        <v>0.31516587677725116</v>
      </c>
    </row>
    <row r="48" spans="1:18" s="8" customFormat="1">
      <c r="A48" s="50">
        <v>39</v>
      </c>
      <c r="B48" s="24">
        <v>0</v>
      </c>
      <c r="C48" s="24">
        <v>0</v>
      </c>
      <c r="D48" s="24">
        <v>1</v>
      </c>
      <c r="E48" s="23" t="s">
        <v>185</v>
      </c>
      <c r="F48" s="22" t="s">
        <v>2</v>
      </c>
      <c r="G48" s="18" t="s">
        <v>16</v>
      </c>
      <c r="H48" s="10">
        <v>40453</v>
      </c>
      <c r="I48" s="45">
        <v>31</v>
      </c>
      <c r="J48" s="9">
        <v>1</v>
      </c>
      <c r="K48" s="9">
        <v>0</v>
      </c>
      <c r="L48" s="9">
        <v>0</v>
      </c>
      <c r="M48" s="2" t="s">
        <v>186</v>
      </c>
      <c r="N48" s="38">
        <f t="shared" si="4"/>
        <v>40883</v>
      </c>
      <c r="O48" s="39">
        <f t="shared" si="5"/>
        <v>430</v>
      </c>
      <c r="P48" s="7">
        <f t="shared" si="6"/>
        <v>0.50465116279069766</v>
      </c>
      <c r="Q48" s="7">
        <f t="shared" si="7"/>
        <v>1.627906976744186E-2</v>
      </c>
      <c r="R48" s="7">
        <f t="shared" si="8"/>
        <v>0</v>
      </c>
    </row>
    <row r="49" spans="1:18" s="8" customFormat="1">
      <c r="A49" s="50">
        <v>40</v>
      </c>
      <c r="B49" s="24">
        <v>0</v>
      </c>
      <c r="C49" s="24">
        <v>0</v>
      </c>
      <c r="D49" s="24">
        <v>1</v>
      </c>
      <c r="E49" s="23" t="s">
        <v>183</v>
      </c>
      <c r="F49" s="22" t="s">
        <v>2</v>
      </c>
      <c r="G49" s="18" t="s">
        <v>16</v>
      </c>
      <c r="H49" s="10">
        <v>40453</v>
      </c>
      <c r="I49" s="45">
        <v>24</v>
      </c>
      <c r="J49" s="9">
        <v>2</v>
      </c>
      <c r="K49" s="9">
        <v>0</v>
      </c>
      <c r="L49" s="9">
        <v>0</v>
      </c>
      <c r="M49" s="2" t="s">
        <v>184</v>
      </c>
      <c r="N49" s="38">
        <f t="shared" si="4"/>
        <v>40883</v>
      </c>
      <c r="O49" s="39">
        <f t="shared" si="5"/>
        <v>430</v>
      </c>
      <c r="P49" s="7">
        <f t="shared" si="6"/>
        <v>0.39069767441860465</v>
      </c>
      <c r="Q49" s="7">
        <f t="shared" si="7"/>
        <v>3.255813953488372E-2</v>
      </c>
      <c r="R49" s="7">
        <f t="shared" si="8"/>
        <v>0</v>
      </c>
    </row>
    <row r="50" spans="1:18" s="8" customFormat="1">
      <c r="A50" s="50">
        <v>41</v>
      </c>
      <c r="B50" s="24">
        <v>0</v>
      </c>
      <c r="C50" s="24">
        <v>0</v>
      </c>
      <c r="D50" s="24">
        <v>1</v>
      </c>
      <c r="E50" s="23" t="s">
        <v>181</v>
      </c>
      <c r="F50" s="22" t="s">
        <v>2</v>
      </c>
      <c r="G50" s="18" t="s">
        <v>16</v>
      </c>
      <c r="H50" s="10">
        <v>40453</v>
      </c>
      <c r="I50" s="45">
        <v>34</v>
      </c>
      <c r="J50" s="9">
        <v>2</v>
      </c>
      <c r="K50" s="9">
        <v>0</v>
      </c>
      <c r="L50" s="9">
        <v>0</v>
      </c>
      <c r="M50" s="2" t="s">
        <v>182</v>
      </c>
      <c r="N50" s="38">
        <f t="shared" si="4"/>
        <v>40883</v>
      </c>
      <c r="O50" s="39">
        <f t="shared" si="5"/>
        <v>430</v>
      </c>
      <c r="P50" s="7">
        <f t="shared" si="6"/>
        <v>0.55348837209302326</v>
      </c>
      <c r="Q50" s="7">
        <f t="shared" si="7"/>
        <v>3.255813953488372E-2</v>
      </c>
      <c r="R50" s="7">
        <f t="shared" si="8"/>
        <v>0</v>
      </c>
    </row>
    <row r="51" spans="1:18" s="8" customFormat="1">
      <c r="A51" s="50">
        <v>42</v>
      </c>
      <c r="B51" s="24">
        <v>0</v>
      </c>
      <c r="C51" s="24">
        <v>0</v>
      </c>
      <c r="D51" s="24">
        <v>1</v>
      </c>
      <c r="E51" s="23" t="s">
        <v>179</v>
      </c>
      <c r="F51" s="22" t="s">
        <v>2</v>
      </c>
      <c r="G51" s="18" t="s">
        <v>16</v>
      </c>
      <c r="H51" s="10">
        <v>40453</v>
      </c>
      <c r="I51" s="45">
        <v>31</v>
      </c>
      <c r="J51" s="9">
        <v>3</v>
      </c>
      <c r="K51" s="9">
        <v>0</v>
      </c>
      <c r="L51" s="9">
        <v>0</v>
      </c>
      <c r="M51" s="2" t="s">
        <v>180</v>
      </c>
      <c r="N51" s="38">
        <f t="shared" si="4"/>
        <v>40883</v>
      </c>
      <c r="O51" s="39">
        <f t="shared" si="5"/>
        <v>430</v>
      </c>
      <c r="P51" s="7">
        <f t="shared" si="6"/>
        <v>0.50465116279069766</v>
      </c>
      <c r="Q51" s="7">
        <f t="shared" si="7"/>
        <v>4.8837209302325581E-2</v>
      </c>
      <c r="R51" s="7">
        <f t="shared" si="8"/>
        <v>0</v>
      </c>
    </row>
    <row r="52" spans="1:18" s="8" customFormat="1">
      <c r="A52" s="50">
        <v>43</v>
      </c>
      <c r="B52" s="24">
        <v>0</v>
      </c>
      <c r="C52" s="24">
        <v>0</v>
      </c>
      <c r="D52" s="24">
        <v>1</v>
      </c>
      <c r="E52" s="22" t="s">
        <v>177</v>
      </c>
      <c r="F52" s="22" t="s">
        <v>2</v>
      </c>
      <c r="G52" s="18" t="s">
        <v>16</v>
      </c>
      <c r="H52" s="10">
        <v>40453</v>
      </c>
      <c r="I52" s="45">
        <v>29</v>
      </c>
      <c r="J52" s="9">
        <v>2</v>
      </c>
      <c r="K52" s="9">
        <v>0</v>
      </c>
      <c r="L52" s="9">
        <v>0</v>
      </c>
      <c r="M52" s="2" t="s">
        <v>178</v>
      </c>
      <c r="N52" s="38">
        <f t="shared" si="4"/>
        <v>40883</v>
      </c>
      <c r="O52" s="39">
        <f t="shared" si="5"/>
        <v>430</v>
      </c>
      <c r="P52" s="7">
        <f t="shared" si="6"/>
        <v>0.47209302325581393</v>
      </c>
      <c r="Q52" s="7">
        <f t="shared" si="7"/>
        <v>3.255813953488372E-2</v>
      </c>
      <c r="R52" s="7">
        <f t="shared" si="8"/>
        <v>0</v>
      </c>
    </row>
    <row r="53" spans="1:18" s="8" customFormat="1">
      <c r="A53" s="50">
        <v>44</v>
      </c>
      <c r="B53" s="24">
        <v>0</v>
      </c>
      <c r="C53" s="24">
        <v>0</v>
      </c>
      <c r="D53" s="24">
        <v>1</v>
      </c>
      <c r="E53" s="22" t="s">
        <v>175</v>
      </c>
      <c r="F53" s="22" t="s">
        <v>2</v>
      </c>
      <c r="G53" s="18" t="s">
        <v>16</v>
      </c>
      <c r="H53" s="10">
        <v>40453</v>
      </c>
      <c r="I53" s="45">
        <v>27</v>
      </c>
      <c r="J53" s="9">
        <v>3</v>
      </c>
      <c r="K53" s="9">
        <v>2</v>
      </c>
      <c r="L53" s="8">
        <v>5</v>
      </c>
      <c r="M53" s="20" t="s">
        <v>176</v>
      </c>
      <c r="N53" s="38">
        <f t="shared" si="4"/>
        <v>40883</v>
      </c>
      <c r="O53" s="39">
        <f t="shared" si="5"/>
        <v>430</v>
      </c>
      <c r="P53" s="7">
        <f t="shared" si="6"/>
        <v>0.43953488372093019</v>
      </c>
      <c r="Q53" s="7">
        <f t="shared" si="7"/>
        <v>4.8837209302325581E-2</v>
      </c>
      <c r="R53" s="7">
        <f t="shared" si="8"/>
        <v>3.255813953488372E-2</v>
      </c>
    </row>
    <row r="54" spans="1:18" s="8" customFormat="1">
      <c r="A54" s="50">
        <v>45</v>
      </c>
      <c r="B54" s="24">
        <v>0</v>
      </c>
      <c r="C54" s="24">
        <v>0</v>
      </c>
      <c r="D54" s="24">
        <v>1</v>
      </c>
      <c r="E54" s="23" t="s">
        <v>173</v>
      </c>
      <c r="F54" s="23" t="s">
        <v>2</v>
      </c>
      <c r="G54" s="3" t="s">
        <v>16</v>
      </c>
      <c r="H54" s="10">
        <v>40453</v>
      </c>
      <c r="I54" s="45">
        <v>41</v>
      </c>
      <c r="J54" s="9">
        <v>2</v>
      </c>
      <c r="K54" s="9">
        <v>2</v>
      </c>
      <c r="L54" s="9">
        <v>5</v>
      </c>
      <c r="M54" s="2" t="s">
        <v>174</v>
      </c>
      <c r="N54" s="38">
        <f t="shared" si="4"/>
        <v>40883</v>
      </c>
      <c r="O54" s="39">
        <f t="shared" si="5"/>
        <v>430</v>
      </c>
      <c r="P54" s="7">
        <f t="shared" si="6"/>
        <v>0.66744186046511622</v>
      </c>
      <c r="Q54" s="7">
        <f t="shared" si="7"/>
        <v>3.255813953488372E-2</v>
      </c>
      <c r="R54" s="7">
        <f t="shared" si="8"/>
        <v>3.255813953488372E-2</v>
      </c>
    </row>
    <row r="55" spans="1:18" s="8" customFormat="1">
      <c r="A55" s="50">
        <v>46</v>
      </c>
      <c r="B55" s="24">
        <v>0</v>
      </c>
      <c r="C55" s="24">
        <v>0</v>
      </c>
      <c r="D55" s="24">
        <v>1</v>
      </c>
      <c r="E55" s="23" t="s">
        <v>171</v>
      </c>
      <c r="F55" s="23" t="s">
        <v>2</v>
      </c>
      <c r="G55" s="3" t="s">
        <v>16</v>
      </c>
      <c r="H55" s="10">
        <v>40453</v>
      </c>
      <c r="I55" s="45">
        <v>62</v>
      </c>
      <c r="J55" s="9">
        <v>13</v>
      </c>
      <c r="K55" s="9">
        <v>2</v>
      </c>
      <c r="L55" s="9">
        <v>5</v>
      </c>
      <c r="M55" s="2" t="s">
        <v>172</v>
      </c>
      <c r="N55" s="38">
        <f t="shared" si="4"/>
        <v>40883</v>
      </c>
      <c r="O55" s="39">
        <f t="shared" si="5"/>
        <v>430</v>
      </c>
      <c r="P55" s="7">
        <f t="shared" si="6"/>
        <v>1.0093023255813953</v>
      </c>
      <c r="Q55" s="7">
        <f t="shared" si="7"/>
        <v>0.21162790697674419</v>
      </c>
      <c r="R55" s="7">
        <f t="shared" si="8"/>
        <v>3.255813953488372E-2</v>
      </c>
    </row>
    <row r="56" spans="1:18" s="8" customFormat="1">
      <c r="A56" s="50">
        <v>47</v>
      </c>
      <c r="B56" s="24">
        <v>1</v>
      </c>
      <c r="C56" s="24">
        <v>0</v>
      </c>
      <c r="D56" s="24">
        <v>0</v>
      </c>
      <c r="E56" s="22" t="s">
        <v>187</v>
      </c>
      <c r="F56" s="22" t="s">
        <v>2</v>
      </c>
      <c r="G56" s="21" t="s">
        <v>28</v>
      </c>
      <c r="H56" s="10">
        <v>40448</v>
      </c>
      <c r="I56" s="45">
        <v>23</v>
      </c>
      <c r="J56" s="9">
        <v>4</v>
      </c>
      <c r="K56" s="9">
        <v>0</v>
      </c>
      <c r="L56" s="9">
        <v>0</v>
      </c>
      <c r="M56" s="20" t="s">
        <v>188</v>
      </c>
      <c r="N56" s="38">
        <f t="shared" si="4"/>
        <v>40883</v>
      </c>
      <c r="O56" s="39">
        <f t="shared" si="5"/>
        <v>435</v>
      </c>
      <c r="P56" s="7">
        <f t="shared" si="6"/>
        <v>0.37011494252873561</v>
      </c>
      <c r="Q56" s="7">
        <f t="shared" si="7"/>
        <v>6.4367816091954022E-2</v>
      </c>
      <c r="R56" s="7">
        <f t="shared" si="8"/>
        <v>0</v>
      </c>
    </row>
    <row r="57" spans="1:18" s="6" customFormat="1">
      <c r="A57" s="50">
        <v>48</v>
      </c>
      <c r="B57" s="24">
        <v>0</v>
      </c>
      <c r="C57" s="24">
        <v>0</v>
      </c>
      <c r="D57" s="24">
        <v>1</v>
      </c>
      <c r="E57" s="23" t="s">
        <v>198</v>
      </c>
      <c r="F57" s="23" t="s">
        <v>2</v>
      </c>
      <c r="G57" s="3" t="s">
        <v>16</v>
      </c>
      <c r="H57" s="10">
        <v>40447</v>
      </c>
      <c r="I57" s="45">
        <v>21</v>
      </c>
      <c r="J57" s="9">
        <v>1</v>
      </c>
      <c r="K57" s="9">
        <v>0</v>
      </c>
      <c r="L57" s="9">
        <v>0</v>
      </c>
      <c r="M57" s="2" t="s">
        <v>199</v>
      </c>
      <c r="N57" s="38">
        <f t="shared" si="4"/>
        <v>40883</v>
      </c>
      <c r="O57" s="39">
        <f t="shared" si="5"/>
        <v>436</v>
      </c>
      <c r="P57" s="7">
        <f t="shared" si="6"/>
        <v>0.33715596330275233</v>
      </c>
      <c r="Q57" s="7">
        <f t="shared" si="7"/>
        <v>1.6055045871559634E-2</v>
      </c>
      <c r="R57" s="7">
        <f t="shared" si="8"/>
        <v>0</v>
      </c>
    </row>
    <row r="58" spans="1:18" s="6" customFormat="1">
      <c r="A58" s="50">
        <v>49</v>
      </c>
      <c r="B58" s="24">
        <v>0</v>
      </c>
      <c r="C58" s="24">
        <v>0</v>
      </c>
      <c r="D58" s="24">
        <v>1</v>
      </c>
      <c r="E58" s="23" t="s">
        <v>196</v>
      </c>
      <c r="F58" s="23" t="s">
        <v>2</v>
      </c>
      <c r="G58" s="3" t="s">
        <v>16</v>
      </c>
      <c r="H58" s="10">
        <v>40447</v>
      </c>
      <c r="I58" s="45">
        <v>22</v>
      </c>
      <c r="J58" s="9">
        <v>3</v>
      </c>
      <c r="K58" s="9">
        <v>0</v>
      </c>
      <c r="L58" s="9">
        <v>0</v>
      </c>
      <c r="M58" s="2" t="s">
        <v>197</v>
      </c>
      <c r="N58" s="38">
        <f t="shared" si="4"/>
        <v>40883</v>
      </c>
      <c r="O58" s="39">
        <f t="shared" si="5"/>
        <v>436</v>
      </c>
      <c r="P58" s="7">
        <f t="shared" si="6"/>
        <v>0.35321100917431192</v>
      </c>
      <c r="Q58" s="7">
        <f t="shared" si="7"/>
        <v>4.8165137614678902E-2</v>
      </c>
      <c r="R58" s="7">
        <f t="shared" si="8"/>
        <v>0</v>
      </c>
    </row>
    <row r="59" spans="1:18" s="6" customFormat="1">
      <c r="A59" s="50">
        <v>50</v>
      </c>
      <c r="B59" s="24">
        <v>0</v>
      </c>
      <c r="C59" s="24">
        <v>0</v>
      </c>
      <c r="D59" s="24">
        <v>1</v>
      </c>
      <c r="E59" s="23" t="s">
        <v>194</v>
      </c>
      <c r="F59" s="23" t="s">
        <v>2</v>
      </c>
      <c r="G59" s="3" t="s">
        <v>16</v>
      </c>
      <c r="H59" s="10">
        <v>40447</v>
      </c>
      <c r="I59" s="45">
        <v>26</v>
      </c>
      <c r="J59" s="9">
        <v>3</v>
      </c>
      <c r="K59" s="9">
        <v>0</v>
      </c>
      <c r="L59" s="9">
        <v>0</v>
      </c>
      <c r="M59" s="2" t="s">
        <v>195</v>
      </c>
      <c r="N59" s="38">
        <f t="shared" ref="N59:N90" si="9">$G$2</f>
        <v>40883</v>
      </c>
      <c r="O59" s="39">
        <f t="shared" si="5"/>
        <v>436</v>
      </c>
      <c r="P59" s="7">
        <f t="shared" si="6"/>
        <v>0.41743119266055045</v>
      </c>
      <c r="Q59" s="7">
        <f t="shared" si="7"/>
        <v>4.8165137614678902E-2</v>
      </c>
      <c r="R59" s="7">
        <f t="shared" si="8"/>
        <v>0</v>
      </c>
    </row>
    <row r="60" spans="1:18" s="6" customFormat="1">
      <c r="A60" s="50">
        <v>51</v>
      </c>
      <c r="B60" s="24">
        <v>1</v>
      </c>
      <c r="C60" s="24">
        <v>0</v>
      </c>
      <c r="D60" s="24">
        <v>0</v>
      </c>
      <c r="E60" s="23" t="s">
        <v>192</v>
      </c>
      <c r="F60" s="23" t="s">
        <v>2</v>
      </c>
      <c r="G60" s="4" t="s">
        <v>28</v>
      </c>
      <c r="H60" s="10">
        <v>40447</v>
      </c>
      <c r="I60" s="45">
        <v>20</v>
      </c>
      <c r="J60" s="9">
        <v>3</v>
      </c>
      <c r="K60" s="9">
        <v>0</v>
      </c>
      <c r="L60" s="9">
        <v>0</v>
      </c>
      <c r="M60" s="2" t="s">
        <v>193</v>
      </c>
      <c r="N60" s="38">
        <f t="shared" si="9"/>
        <v>40883</v>
      </c>
      <c r="O60" s="39">
        <f t="shared" si="5"/>
        <v>436</v>
      </c>
      <c r="P60" s="7">
        <f t="shared" si="6"/>
        <v>0.32110091743119268</v>
      </c>
      <c r="Q60" s="7">
        <f t="shared" si="7"/>
        <v>4.8165137614678902E-2</v>
      </c>
      <c r="R60" s="7">
        <f t="shared" si="8"/>
        <v>0</v>
      </c>
    </row>
    <row r="61" spans="1:18" s="6" customFormat="1">
      <c r="A61" s="50">
        <v>52</v>
      </c>
      <c r="B61" s="24">
        <f t="shared" ref="B61:B92" si="10">IF(G61="nicht angenommen",1,0)</f>
        <v>0</v>
      </c>
      <c r="C61" s="24">
        <f t="shared" ref="C61:C92" si="11">IF(G61="warten auf Beurteilung",1,0)</f>
        <v>0</v>
      </c>
      <c r="D61" s="24">
        <f t="shared" ref="D61:D92" si="12">IF(G61="aufgenommen",1,0)</f>
        <v>1</v>
      </c>
      <c r="E61" s="23" t="s">
        <v>190</v>
      </c>
      <c r="F61" s="23" t="s">
        <v>2</v>
      </c>
      <c r="G61" s="3" t="s">
        <v>16</v>
      </c>
      <c r="H61" s="10">
        <v>40447</v>
      </c>
      <c r="I61" s="45">
        <v>61</v>
      </c>
      <c r="J61" s="9">
        <v>2</v>
      </c>
      <c r="K61" s="9">
        <v>0</v>
      </c>
      <c r="L61" s="9">
        <v>0</v>
      </c>
      <c r="M61" s="2" t="s">
        <v>191</v>
      </c>
      <c r="N61" s="38">
        <f t="shared" si="9"/>
        <v>40883</v>
      </c>
      <c r="O61" s="39">
        <f t="shared" si="5"/>
        <v>436</v>
      </c>
      <c r="P61" s="7">
        <f t="shared" si="6"/>
        <v>0.97935779816513768</v>
      </c>
      <c r="Q61" s="7">
        <f t="shared" si="7"/>
        <v>3.2110091743119268E-2</v>
      </c>
      <c r="R61" s="7">
        <f t="shared" si="8"/>
        <v>0</v>
      </c>
    </row>
    <row r="62" spans="1:18" s="6" customFormat="1">
      <c r="A62" s="50">
        <v>53</v>
      </c>
      <c r="B62" s="24">
        <f t="shared" si="10"/>
        <v>0</v>
      </c>
      <c r="C62" s="24">
        <f t="shared" si="11"/>
        <v>0</v>
      </c>
      <c r="D62" s="24">
        <f t="shared" si="12"/>
        <v>1</v>
      </c>
      <c r="E62" s="23" t="s">
        <v>168</v>
      </c>
      <c r="F62" s="23" t="s">
        <v>2</v>
      </c>
      <c r="G62" s="3" t="s">
        <v>16</v>
      </c>
      <c r="H62" s="10">
        <v>40447</v>
      </c>
      <c r="I62" s="45">
        <v>18</v>
      </c>
      <c r="J62" s="9">
        <v>0</v>
      </c>
      <c r="K62" s="9">
        <v>0</v>
      </c>
      <c r="L62" s="9">
        <v>0</v>
      </c>
      <c r="M62" s="2" t="s">
        <v>144</v>
      </c>
      <c r="N62" s="38">
        <f t="shared" si="9"/>
        <v>40883</v>
      </c>
      <c r="O62" s="39">
        <f t="shared" si="5"/>
        <v>436</v>
      </c>
      <c r="P62" s="7">
        <f t="shared" si="6"/>
        <v>0.28899082568807338</v>
      </c>
      <c r="Q62" s="7">
        <f t="shared" si="7"/>
        <v>0</v>
      </c>
      <c r="R62" s="7">
        <f t="shared" si="8"/>
        <v>0</v>
      </c>
    </row>
    <row r="63" spans="1:18" s="6" customFormat="1">
      <c r="A63" s="50">
        <v>54</v>
      </c>
      <c r="B63" s="24">
        <f t="shared" si="10"/>
        <v>0</v>
      </c>
      <c r="C63" s="24">
        <f t="shared" si="11"/>
        <v>0</v>
      </c>
      <c r="D63" s="24">
        <f t="shared" si="12"/>
        <v>1</v>
      </c>
      <c r="E63" s="23" t="s">
        <v>167</v>
      </c>
      <c r="F63" s="23" t="s">
        <v>2</v>
      </c>
      <c r="G63" s="3" t="s">
        <v>16</v>
      </c>
      <c r="H63" s="10">
        <v>40447</v>
      </c>
      <c r="I63" s="45">
        <v>22</v>
      </c>
      <c r="J63" s="9">
        <v>3</v>
      </c>
      <c r="K63" s="9">
        <v>0</v>
      </c>
      <c r="L63" s="9">
        <v>0</v>
      </c>
      <c r="M63" s="2" t="s">
        <v>145</v>
      </c>
      <c r="N63" s="38">
        <f t="shared" si="9"/>
        <v>40883</v>
      </c>
      <c r="O63" s="39">
        <f t="shared" si="5"/>
        <v>436</v>
      </c>
      <c r="P63" s="7">
        <f t="shared" si="6"/>
        <v>0.35321100917431192</v>
      </c>
      <c r="Q63" s="7">
        <f t="shared" si="7"/>
        <v>4.8165137614678902E-2</v>
      </c>
      <c r="R63" s="7">
        <f t="shared" si="8"/>
        <v>0</v>
      </c>
    </row>
    <row r="64" spans="1:18" s="6" customFormat="1">
      <c r="A64" s="50">
        <v>55</v>
      </c>
      <c r="B64" s="24">
        <f t="shared" si="10"/>
        <v>0</v>
      </c>
      <c r="C64" s="24">
        <f t="shared" si="11"/>
        <v>0</v>
      </c>
      <c r="D64" s="24">
        <f t="shared" si="12"/>
        <v>1</v>
      </c>
      <c r="E64" s="23" t="s">
        <v>166</v>
      </c>
      <c r="F64" s="23" t="s">
        <v>2</v>
      </c>
      <c r="G64" s="3" t="s">
        <v>16</v>
      </c>
      <c r="H64" s="10">
        <v>40447</v>
      </c>
      <c r="I64" s="45">
        <v>26</v>
      </c>
      <c r="J64" s="9">
        <v>2</v>
      </c>
      <c r="K64" s="9">
        <v>0</v>
      </c>
      <c r="L64" s="9">
        <v>0</v>
      </c>
      <c r="M64" s="2" t="s">
        <v>146</v>
      </c>
      <c r="N64" s="38">
        <f t="shared" si="9"/>
        <v>40883</v>
      </c>
      <c r="O64" s="39">
        <f t="shared" si="5"/>
        <v>436</v>
      </c>
      <c r="P64" s="7">
        <f t="shared" si="6"/>
        <v>0.41743119266055045</v>
      </c>
      <c r="Q64" s="7">
        <f t="shared" si="7"/>
        <v>3.2110091743119268E-2</v>
      </c>
      <c r="R64" s="7">
        <f t="shared" si="8"/>
        <v>0</v>
      </c>
    </row>
    <row r="65" spans="1:18" s="6" customFormat="1">
      <c r="A65" s="50">
        <v>56</v>
      </c>
      <c r="B65" s="24">
        <f t="shared" si="10"/>
        <v>0</v>
      </c>
      <c r="C65" s="24">
        <f t="shared" si="11"/>
        <v>0</v>
      </c>
      <c r="D65" s="24">
        <f t="shared" si="12"/>
        <v>1</v>
      </c>
      <c r="E65" s="23" t="s">
        <v>165</v>
      </c>
      <c r="F65" s="23" t="s">
        <v>2</v>
      </c>
      <c r="G65" s="3" t="s">
        <v>16</v>
      </c>
      <c r="H65" s="10">
        <v>40447</v>
      </c>
      <c r="I65" s="45">
        <v>27</v>
      </c>
      <c r="J65" s="9">
        <v>3</v>
      </c>
      <c r="K65" s="9">
        <v>0</v>
      </c>
      <c r="L65" s="9">
        <v>0</v>
      </c>
      <c r="M65" s="2" t="s">
        <v>147</v>
      </c>
      <c r="N65" s="38">
        <f t="shared" si="9"/>
        <v>40883</v>
      </c>
      <c r="O65" s="39">
        <f t="shared" si="5"/>
        <v>436</v>
      </c>
      <c r="P65" s="7">
        <f t="shared" si="6"/>
        <v>0.4334862385321101</v>
      </c>
      <c r="Q65" s="7">
        <f t="shared" si="7"/>
        <v>4.8165137614678902E-2</v>
      </c>
      <c r="R65" s="7">
        <f t="shared" si="8"/>
        <v>0</v>
      </c>
    </row>
    <row r="66" spans="1:18" s="6" customFormat="1">
      <c r="A66" s="50">
        <v>57</v>
      </c>
      <c r="B66" s="24">
        <f t="shared" si="10"/>
        <v>0</v>
      </c>
      <c r="C66" s="24">
        <f t="shared" si="11"/>
        <v>0</v>
      </c>
      <c r="D66" s="24">
        <f t="shared" si="12"/>
        <v>1</v>
      </c>
      <c r="E66" s="23" t="s">
        <v>164</v>
      </c>
      <c r="F66" s="23" t="s">
        <v>2</v>
      </c>
      <c r="G66" s="3" t="s">
        <v>16</v>
      </c>
      <c r="H66" s="10">
        <v>40447</v>
      </c>
      <c r="I66" s="45">
        <v>25</v>
      </c>
      <c r="J66" s="9">
        <v>1</v>
      </c>
      <c r="K66" s="9">
        <v>0</v>
      </c>
      <c r="L66" s="9">
        <v>0</v>
      </c>
      <c r="M66" s="2" t="s">
        <v>148</v>
      </c>
      <c r="N66" s="38">
        <f t="shared" si="9"/>
        <v>40883</v>
      </c>
      <c r="O66" s="39">
        <f t="shared" si="5"/>
        <v>436</v>
      </c>
      <c r="P66" s="7">
        <f t="shared" si="6"/>
        <v>0.40137614678899081</v>
      </c>
      <c r="Q66" s="7">
        <f t="shared" si="7"/>
        <v>1.6055045871559634E-2</v>
      </c>
      <c r="R66" s="7">
        <f t="shared" si="8"/>
        <v>0</v>
      </c>
    </row>
    <row r="67" spans="1:18" s="6" customFormat="1">
      <c r="A67" s="50">
        <v>58</v>
      </c>
      <c r="B67" s="24">
        <f t="shared" si="10"/>
        <v>0</v>
      </c>
      <c r="C67" s="24">
        <f t="shared" si="11"/>
        <v>0</v>
      </c>
      <c r="D67" s="24">
        <f t="shared" si="12"/>
        <v>1</v>
      </c>
      <c r="E67" s="23" t="s">
        <v>163</v>
      </c>
      <c r="F67" s="23" t="s">
        <v>2</v>
      </c>
      <c r="G67" s="3" t="s">
        <v>16</v>
      </c>
      <c r="H67" s="10">
        <v>40447</v>
      </c>
      <c r="I67" s="45">
        <v>23</v>
      </c>
      <c r="J67" s="9">
        <v>0</v>
      </c>
      <c r="K67" s="9">
        <v>0</v>
      </c>
      <c r="L67" s="9">
        <v>0</v>
      </c>
      <c r="M67" s="2" t="s">
        <v>149</v>
      </c>
      <c r="N67" s="38">
        <f t="shared" si="9"/>
        <v>40883</v>
      </c>
      <c r="O67" s="39">
        <f t="shared" si="5"/>
        <v>436</v>
      </c>
      <c r="P67" s="7">
        <f t="shared" si="6"/>
        <v>0.36926605504587157</v>
      </c>
      <c r="Q67" s="7">
        <f t="shared" si="7"/>
        <v>0</v>
      </c>
      <c r="R67" s="7">
        <f t="shared" si="8"/>
        <v>0</v>
      </c>
    </row>
    <row r="68" spans="1:18" s="19" customFormat="1">
      <c r="A68" s="50">
        <v>59</v>
      </c>
      <c r="B68" s="24">
        <f t="shared" si="10"/>
        <v>0</v>
      </c>
      <c r="C68" s="24">
        <f t="shared" si="11"/>
        <v>0</v>
      </c>
      <c r="D68" s="24">
        <f t="shared" si="12"/>
        <v>1</v>
      </c>
      <c r="E68" s="22" t="s">
        <v>162</v>
      </c>
      <c r="F68" s="22" t="s">
        <v>2</v>
      </c>
      <c r="G68" s="18" t="s">
        <v>16</v>
      </c>
      <c r="H68" s="10">
        <v>40447</v>
      </c>
      <c r="I68" s="45">
        <v>24</v>
      </c>
      <c r="J68" s="9">
        <v>1</v>
      </c>
      <c r="K68" s="9">
        <v>0</v>
      </c>
      <c r="L68" s="9">
        <v>0</v>
      </c>
      <c r="M68" s="20" t="s">
        <v>150</v>
      </c>
      <c r="N68" s="38">
        <f t="shared" si="9"/>
        <v>40883</v>
      </c>
      <c r="O68" s="39">
        <f t="shared" si="5"/>
        <v>436</v>
      </c>
      <c r="P68" s="7">
        <f t="shared" si="6"/>
        <v>0.38532110091743121</v>
      </c>
      <c r="Q68" s="7">
        <f t="shared" si="7"/>
        <v>1.6055045871559634E-2</v>
      </c>
      <c r="R68" s="7">
        <f t="shared" si="8"/>
        <v>0</v>
      </c>
    </row>
    <row r="69" spans="1:18" s="6" customFormat="1">
      <c r="A69" s="50">
        <v>60</v>
      </c>
      <c r="B69" s="24">
        <f t="shared" si="10"/>
        <v>1</v>
      </c>
      <c r="C69" s="24">
        <f t="shared" si="11"/>
        <v>0</v>
      </c>
      <c r="D69" s="24">
        <f t="shared" si="12"/>
        <v>0</v>
      </c>
      <c r="E69" s="23" t="s">
        <v>161</v>
      </c>
      <c r="F69" s="23" t="s">
        <v>2</v>
      </c>
      <c r="G69" s="4" t="s">
        <v>28</v>
      </c>
      <c r="H69" s="10">
        <v>40447</v>
      </c>
      <c r="I69" s="45">
        <v>33</v>
      </c>
      <c r="J69" s="9">
        <v>4</v>
      </c>
      <c r="K69" s="9">
        <v>1</v>
      </c>
      <c r="L69" s="9">
        <v>5</v>
      </c>
      <c r="M69" s="2" t="s">
        <v>151</v>
      </c>
      <c r="N69" s="38">
        <f t="shared" si="9"/>
        <v>40883</v>
      </c>
      <c r="O69" s="39">
        <f t="shared" si="5"/>
        <v>436</v>
      </c>
      <c r="P69" s="7">
        <f t="shared" si="6"/>
        <v>0.52981651376146788</v>
      </c>
      <c r="Q69" s="7">
        <f t="shared" si="7"/>
        <v>6.4220183486238536E-2</v>
      </c>
      <c r="R69" s="7">
        <f t="shared" si="8"/>
        <v>1.6055045871559634E-2</v>
      </c>
    </row>
    <row r="70" spans="1:18" s="6" customFormat="1">
      <c r="A70" s="50">
        <v>61</v>
      </c>
      <c r="B70" s="24">
        <f t="shared" si="10"/>
        <v>1</v>
      </c>
      <c r="C70" s="24">
        <f t="shared" si="11"/>
        <v>0</v>
      </c>
      <c r="D70" s="24">
        <f t="shared" si="12"/>
        <v>0</v>
      </c>
      <c r="E70" s="23" t="s">
        <v>160</v>
      </c>
      <c r="F70" s="23" t="s">
        <v>2</v>
      </c>
      <c r="G70" s="4" t="s">
        <v>28</v>
      </c>
      <c r="H70" s="10">
        <v>40447</v>
      </c>
      <c r="I70" s="45">
        <v>24</v>
      </c>
      <c r="J70" s="9">
        <v>1</v>
      </c>
      <c r="K70" s="9">
        <v>0</v>
      </c>
      <c r="L70" s="9">
        <v>0</v>
      </c>
      <c r="M70" s="2" t="s">
        <v>152</v>
      </c>
      <c r="N70" s="38">
        <f t="shared" si="9"/>
        <v>40883</v>
      </c>
      <c r="O70" s="39">
        <f t="shared" si="5"/>
        <v>436</v>
      </c>
      <c r="P70" s="7">
        <f t="shared" si="6"/>
        <v>0.38532110091743121</v>
      </c>
      <c r="Q70" s="7">
        <f t="shared" si="7"/>
        <v>1.6055045871559634E-2</v>
      </c>
      <c r="R70" s="7">
        <f t="shared" si="8"/>
        <v>0</v>
      </c>
    </row>
    <row r="71" spans="1:18" s="6" customFormat="1">
      <c r="A71" s="50">
        <v>62</v>
      </c>
      <c r="B71" s="24">
        <f t="shared" si="10"/>
        <v>1</v>
      </c>
      <c r="C71" s="24">
        <f t="shared" si="11"/>
        <v>0</v>
      </c>
      <c r="D71" s="24">
        <f t="shared" si="12"/>
        <v>0</v>
      </c>
      <c r="E71" s="23" t="s">
        <v>153</v>
      </c>
      <c r="F71" s="23" t="s">
        <v>2</v>
      </c>
      <c r="G71" s="4" t="s">
        <v>28</v>
      </c>
      <c r="H71" s="10">
        <v>40447</v>
      </c>
      <c r="I71" s="45">
        <v>24</v>
      </c>
      <c r="J71" s="9">
        <v>5</v>
      </c>
      <c r="K71" s="9">
        <v>0</v>
      </c>
      <c r="L71" s="9">
        <v>0</v>
      </c>
      <c r="M71" s="2" t="s">
        <v>154</v>
      </c>
      <c r="N71" s="38">
        <f t="shared" si="9"/>
        <v>40883</v>
      </c>
      <c r="O71" s="39">
        <f t="shared" si="5"/>
        <v>436</v>
      </c>
      <c r="P71" s="7">
        <f t="shared" si="6"/>
        <v>0.38532110091743121</v>
      </c>
      <c r="Q71" s="7">
        <f t="shared" si="7"/>
        <v>8.027522935779817E-2</v>
      </c>
      <c r="R71" s="7">
        <f t="shared" si="8"/>
        <v>0</v>
      </c>
    </row>
    <row r="72" spans="1:18" s="8" customFormat="1">
      <c r="A72" s="50">
        <v>63</v>
      </c>
      <c r="B72" s="24">
        <f t="shared" si="10"/>
        <v>0</v>
      </c>
      <c r="C72" s="24">
        <f t="shared" si="11"/>
        <v>0</v>
      </c>
      <c r="D72" s="24">
        <f t="shared" si="12"/>
        <v>1</v>
      </c>
      <c r="E72" s="23" t="s">
        <v>141</v>
      </c>
      <c r="F72" s="23" t="s">
        <v>2</v>
      </c>
      <c r="G72" s="3" t="s">
        <v>16</v>
      </c>
      <c r="H72" s="10">
        <v>40442</v>
      </c>
      <c r="I72" s="45">
        <v>69</v>
      </c>
      <c r="J72" s="9">
        <v>1</v>
      </c>
      <c r="K72" s="9">
        <v>1</v>
      </c>
      <c r="L72" s="9">
        <v>5</v>
      </c>
      <c r="M72" s="2" t="s">
        <v>142</v>
      </c>
      <c r="N72" s="38">
        <f t="shared" si="9"/>
        <v>40883</v>
      </c>
      <c r="O72" s="39">
        <f t="shared" si="5"/>
        <v>441</v>
      </c>
      <c r="P72" s="7">
        <f t="shared" si="6"/>
        <v>1.0952380952380953</v>
      </c>
      <c r="Q72" s="7">
        <f t="shared" si="7"/>
        <v>1.5873015873015872E-2</v>
      </c>
      <c r="R72" s="7">
        <f t="shared" si="8"/>
        <v>1.5873015873015872E-2</v>
      </c>
    </row>
    <row r="73" spans="1:18" s="8" customFormat="1">
      <c r="A73" s="50">
        <v>64</v>
      </c>
      <c r="B73" s="24">
        <f t="shared" si="10"/>
        <v>0</v>
      </c>
      <c r="C73" s="24">
        <f t="shared" si="11"/>
        <v>0</v>
      </c>
      <c r="D73" s="24">
        <f t="shared" si="12"/>
        <v>1</v>
      </c>
      <c r="E73" s="22" t="s">
        <v>139</v>
      </c>
      <c r="F73" s="23" t="s">
        <v>2</v>
      </c>
      <c r="G73" s="3" t="s">
        <v>16</v>
      </c>
      <c r="H73" s="10">
        <v>40442</v>
      </c>
      <c r="I73" s="45">
        <v>78</v>
      </c>
      <c r="J73" s="9">
        <v>6</v>
      </c>
      <c r="K73" s="9">
        <v>5</v>
      </c>
      <c r="L73" s="9">
        <v>5</v>
      </c>
      <c r="M73" s="2" t="s">
        <v>140</v>
      </c>
      <c r="N73" s="38">
        <f t="shared" si="9"/>
        <v>40883</v>
      </c>
      <c r="O73" s="39">
        <f t="shared" si="5"/>
        <v>441</v>
      </c>
      <c r="P73" s="7">
        <f t="shared" si="6"/>
        <v>1.2380952380952381</v>
      </c>
      <c r="Q73" s="7">
        <f t="shared" si="7"/>
        <v>9.5238095238095233E-2</v>
      </c>
      <c r="R73" s="7">
        <f t="shared" si="8"/>
        <v>7.9365079365079361E-2</v>
      </c>
    </row>
    <row r="74" spans="1:18" s="8" customFormat="1">
      <c r="A74" s="50">
        <v>65</v>
      </c>
      <c r="B74" s="24">
        <f t="shared" si="10"/>
        <v>1</v>
      </c>
      <c r="C74" s="24">
        <f t="shared" si="11"/>
        <v>0</v>
      </c>
      <c r="D74" s="24">
        <f t="shared" si="12"/>
        <v>0</v>
      </c>
      <c r="E74" s="22" t="s">
        <v>137</v>
      </c>
      <c r="F74" s="23" t="s">
        <v>2</v>
      </c>
      <c r="G74" s="4" t="s">
        <v>28</v>
      </c>
      <c r="H74" s="10">
        <v>40441</v>
      </c>
      <c r="I74" s="45">
        <v>70</v>
      </c>
      <c r="J74" s="9">
        <v>9</v>
      </c>
      <c r="K74" s="9">
        <v>5</v>
      </c>
      <c r="L74" s="9">
        <v>5</v>
      </c>
      <c r="M74" s="2" t="s">
        <v>138</v>
      </c>
      <c r="N74" s="38">
        <f t="shared" si="9"/>
        <v>40883</v>
      </c>
      <c r="O74" s="39">
        <f t="shared" ref="O74:O105" si="13">N74-H74</f>
        <v>442</v>
      </c>
      <c r="P74" s="7">
        <f t="shared" ref="P74:P105" si="14">I74/(O74/7)</f>
        <v>1.1085972850678731</v>
      </c>
      <c r="Q74" s="7">
        <f t="shared" ref="Q74:Q105" si="15">J74/(O74/7)</f>
        <v>0.1425339366515837</v>
      </c>
      <c r="R74" s="7">
        <f t="shared" ref="R74:R105" si="16">K74/(O74/7)</f>
        <v>7.9185520361990946E-2</v>
      </c>
    </row>
    <row r="75" spans="1:18">
      <c r="A75" s="50">
        <v>66</v>
      </c>
      <c r="B75" s="24">
        <f t="shared" si="10"/>
        <v>0</v>
      </c>
      <c r="C75" s="24">
        <f t="shared" si="11"/>
        <v>0</v>
      </c>
      <c r="D75" s="24">
        <f t="shared" si="12"/>
        <v>1</v>
      </c>
      <c r="E75" s="23" t="s">
        <v>0</v>
      </c>
      <c r="F75" s="23" t="s">
        <v>2</v>
      </c>
      <c r="G75" s="3" t="s">
        <v>16</v>
      </c>
      <c r="H75" s="1">
        <v>40439</v>
      </c>
      <c r="I75" s="46">
        <v>80</v>
      </c>
      <c r="J75" s="5">
        <v>8</v>
      </c>
      <c r="K75" s="5">
        <v>7</v>
      </c>
      <c r="L75">
        <v>5</v>
      </c>
      <c r="M75" s="2" t="s">
        <v>133</v>
      </c>
      <c r="N75" s="38">
        <f t="shared" si="9"/>
        <v>40883</v>
      </c>
      <c r="O75" s="39">
        <f t="shared" si="13"/>
        <v>444</v>
      </c>
      <c r="P75" s="7">
        <f t="shared" si="14"/>
        <v>1.2612612612612613</v>
      </c>
      <c r="Q75" s="7">
        <f t="shared" si="15"/>
        <v>0.12612612612612611</v>
      </c>
      <c r="R75" s="7">
        <f t="shared" si="16"/>
        <v>0.11036036036036036</v>
      </c>
    </row>
    <row r="76" spans="1:18">
      <c r="A76" s="50">
        <v>67</v>
      </c>
      <c r="B76" s="24">
        <f t="shared" si="10"/>
        <v>0</v>
      </c>
      <c r="C76" s="24">
        <f t="shared" si="11"/>
        <v>0</v>
      </c>
      <c r="D76" s="24">
        <f t="shared" si="12"/>
        <v>0</v>
      </c>
      <c r="E76" s="23" t="s">
        <v>8</v>
      </c>
      <c r="F76" s="23" t="s">
        <v>9</v>
      </c>
      <c r="H76" s="1">
        <v>40438</v>
      </c>
      <c r="I76" s="46">
        <v>115</v>
      </c>
      <c r="J76" s="5">
        <v>9</v>
      </c>
      <c r="K76" s="5">
        <v>3</v>
      </c>
      <c r="L76">
        <v>5</v>
      </c>
      <c r="M76" s="2" t="s">
        <v>134</v>
      </c>
      <c r="N76" s="38">
        <f t="shared" si="9"/>
        <v>40883</v>
      </c>
      <c r="O76" s="39">
        <f t="shared" si="13"/>
        <v>445</v>
      </c>
      <c r="P76" s="7">
        <f t="shared" si="14"/>
        <v>1.8089887640449438</v>
      </c>
      <c r="Q76" s="7">
        <f t="shared" si="15"/>
        <v>0.14157303370786517</v>
      </c>
      <c r="R76" s="7">
        <f t="shared" si="16"/>
        <v>4.7191011235955059E-2</v>
      </c>
    </row>
    <row r="77" spans="1:18">
      <c r="A77" s="50">
        <v>68</v>
      </c>
      <c r="B77" s="24">
        <f t="shared" si="10"/>
        <v>0</v>
      </c>
      <c r="C77" s="24">
        <f t="shared" si="11"/>
        <v>0</v>
      </c>
      <c r="D77" s="24">
        <f t="shared" si="12"/>
        <v>1</v>
      </c>
      <c r="E77" s="23" t="s">
        <v>10</v>
      </c>
      <c r="F77" s="23" t="s">
        <v>2</v>
      </c>
      <c r="G77" s="3" t="s">
        <v>16</v>
      </c>
      <c r="H77" s="1">
        <v>40436</v>
      </c>
      <c r="I77" s="46">
        <v>187</v>
      </c>
      <c r="J77" s="5">
        <v>14</v>
      </c>
      <c r="K77" s="5">
        <v>8</v>
      </c>
      <c r="L77">
        <v>5</v>
      </c>
      <c r="M77" s="2" t="s">
        <v>135</v>
      </c>
      <c r="N77" s="38">
        <f t="shared" si="9"/>
        <v>40883</v>
      </c>
      <c r="O77" s="39">
        <f t="shared" si="13"/>
        <v>447</v>
      </c>
      <c r="P77" s="7">
        <f t="shared" si="14"/>
        <v>2.9284116331096199</v>
      </c>
      <c r="Q77" s="7">
        <f t="shared" si="15"/>
        <v>0.21923937360178972</v>
      </c>
      <c r="R77" s="7">
        <f t="shared" si="16"/>
        <v>0.12527964205816555</v>
      </c>
    </row>
    <row r="78" spans="1:18">
      <c r="A78" s="50">
        <v>69</v>
      </c>
      <c r="B78" s="24">
        <f t="shared" si="10"/>
        <v>0</v>
      </c>
      <c r="C78" s="24">
        <f t="shared" si="11"/>
        <v>0</v>
      </c>
      <c r="D78" s="24">
        <f t="shared" si="12"/>
        <v>1</v>
      </c>
      <c r="E78" s="23" t="s">
        <v>11</v>
      </c>
      <c r="F78" s="23" t="s">
        <v>2</v>
      </c>
      <c r="G78" s="3" t="s">
        <v>16</v>
      </c>
      <c r="H78" s="1">
        <v>40433</v>
      </c>
      <c r="I78" s="46">
        <v>101</v>
      </c>
      <c r="J78" s="5">
        <v>7</v>
      </c>
      <c r="K78" s="5">
        <v>4</v>
      </c>
      <c r="L78">
        <v>5</v>
      </c>
      <c r="M78" s="2" t="s">
        <v>13</v>
      </c>
      <c r="N78" s="38">
        <f t="shared" si="9"/>
        <v>40883</v>
      </c>
      <c r="O78" s="39">
        <f t="shared" si="13"/>
        <v>450</v>
      </c>
      <c r="P78" s="7">
        <f t="shared" si="14"/>
        <v>1.5711111111111109</v>
      </c>
      <c r="Q78" s="7">
        <f t="shared" si="15"/>
        <v>0.10888888888888888</v>
      </c>
      <c r="R78" s="7">
        <f t="shared" si="16"/>
        <v>6.2222222222222213E-2</v>
      </c>
    </row>
    <row r="79" spans="1:18">
      <c r="A79" s="50">
        <v>70</v>
      </c>
      <c r="B79" s="24">
        <f t="shared" si="10"/>
        <v>0</v>
      </c>
      <c r="C79" s="24">
        <f t="shared" si="11"/>
        <v>0</v>
      </c>
      <c r="D79" s="24">
        <f t="shared" si="12"/>
        <v>1</v>
      </c>
      <c r="E79" s="23" t="s">
        <v>14</v>
      </c>
      <c r="F79" s="23" t="s">
        <v>2</v>
      </c>
      <c r="G79" s="3" t="s">
        <v>16</v>
      </c>
      <c r="H79" s="1">
        <v>40433</v>
      </c>
      <c r="I79" s="46">
        <v>44</v>
      </c>
      <c r="J79" s="5">
        <v>4</v>
      </c>
      <c r="K79" s="5">
        <v>0</v>
      </c>
      <c r="L79">
        <v>0</v>
      </c>
      <c r="M79" s="2" t="s">
        <v>15</v>
      </c>
      <c r="N79" s="38">
        <f t="shared" si="9"/>
        <v>40883</v>
      </c>
      <c r="O79" s="39">
        <f t="shared" si="13"/>
        <v>450</v>
      </c>
      <c r="P79" s="7">
        <f t="shared" si="14"/>
        <v>0.68444444444444441</v>
      </c>
      <c r="Q79" s="7">
        <f t="shared" si="15"/>
        <v>6.2222222222222213E-2</v>
      </c>
      <c r="R79" s="7">
        <f t="shared" si="16"/>
        <v>0</v>
      </c>
    </row>
    <row r="80" spans="1:18">
      <c r="A80" s="50">
        <v>71</v>
      </c>
      <c r="B80" s="24">
        <f t="shared" si="10"/>
        <v>0</v>
      </c>
      <c r="C80" s="24">
        <f t="shared" si="11"/>
        <v>0</v>
      </c>
      <c r="D80" s="24">
        <f t="shared" si="12"/>
        <v>1</v>
      </c>
      <c r="E80" s="23" t="s">
        <v>189</v>
      </c>
      <c r="F80" s="23" t="s">
        <v>2</v>
      </c>
      <c r="G80" s="3" t="s">
        <v>16</v>
      </c>
      <c r="H80" s="1">
        <v>40422</v>
      </c>
      <c r="I80" s="46">
        <v>29</v>
      </c>
      <c r="J80" s="5">
        <v>4</v>
      </c>
      <c r="K80" s="5">
        <v>0</v>
      </c>
      <c r="L80">
        <v>0</v>
      </c>
      <c r="M80" s="2" t="s">
        <v>17</v>
      </c>
      <c r="N80" s="38">
        <f t="shared" si="9"/>
        <v>40883</v>
      </c>
      <c r="O80" s="39">
        <f t="shared" si="13"/>
        <v>461</v>
      </c>
      <c r="P80" s="7">
        <f t="shared" si="14"/>
        <v>0.44034707158351405</v>
      </c>
      <c r="Q80" s="7">
        <f t="shared" si="15"/>
        <v>6.0737527114967459E-2</v>
      </c>
      <c r="R80" s="7">
        <f t="shared" si="16"/>
        <v>0</v>
      </c>
    </row>
    <row r="81" spans="1:18">
      <c r="A81" s="50">
        <v>72</v>
      </c>
      <c r="B81" s="24">
        <f t="shared" si="10"/>
        <v>0</v>
      </c>
      <c r="C81" s="24">
        <f t="shared" si="11"/>
        <v>0</v>
      </c>
      <c r="D81" s="24">
        <f t="shared" si="12"/>
        <v>1</v>
      </c>
      <c r="E81" s="23" t="s">
        <v>18</v>
      </c>
      <c r="F81" s="23" t="s">
        <v>2</v>
      </c>
      <c r="G81" s="3" t="s">
        <v>16</v>
      </c>
      <c r="H81" s="1">
        <v>40422</v>
      </c>
      <c r="I81" s="46">
        <v>274</v>
      </c>
      <c r="J81" s="5">
        <v>23</v>
      </c>
      <c r="K81" s="5">
        <v>1</v>
      </c>
      <c r="L81">
        <v>5</v>
      </c>
      <c r="M81" s="2" t="s">
        <v>19</v>
      </c>
      <c r="N81" s="38">
        <f t="shared" si="9"/>
        <v>40883</v>
      </c>
      <c r="O81" s="39">
        <f t="shared" si="13"/>
        <v>461</v>
      </c>
      <c r="P81" s="7">
        <f t="shared" si="14"/>
        <v>4.160520607375271</v>
      </c>
      <c r="Q81" s="7">
        <f t="shared" si="15"/>
        <v>0.34924078091106286</v>
      </c>
      <c r="R81" s="7">
        <f t="shared" si="16"/>
        <v>1.5184381778741865E-2</v>
      </c>
    </row>
    <row r="82" spans="1:18">
      <c r="A82" s="50">
        <v>73</v>
      </c>
      <c r="B82" s="24">
        <f t="shared" si="10"/>
        <v>0</v>
      </c>
      <c r="C82" s="24">
        <f t="shared" si="11"/>
        <v>0</v>
      </c>
      <c r="D82" s="24">
        <f t="shared" si="12"/>
        <v>1</v>
      </c>
      <c r="E82" s="23" t="s">
        <v>20</v>
      </c>
      <c r="F82" s="23" t="s">
        <v>2</v>
      </c>
      <c r="G82" s="3" t="s">
        <v>16</v>
      </c>
      <c r="H82" s="1">
        <v>40407</v>
      </c>
      <c r="I82" s="46">
        <v>137</v>
      </c>
      <c r="J82" s="5">
        <v>19</v>
      </c>
      <c r="K82" s="5">
        <v>2</v>
      </c>
      <c r="L82">
        <v>5</v>
      </c>
      <c r="M82" s="2" t="s">
        <v>21</v>
      </c>
      <c r="N82" s="38">
        <f t="shared" si="9"/>
        <v>40883</v>
      </c>
      <c r="O82" s="39">
        <f t="shared" si="13"/>
        <v>476</v>
      </c>
      <c r="P82" s="7">
        <f t="shared" si="14"/>
        <v>2.0147058823529411</v>
      </c>
      <c r="Q82" s="7">
        <f t="shared" si="15"/>
        <v>0.27941176470588236</v>
      </c>
      <c r="R82" s="7">
        <f t="shared" si="16"/>
        <v>2.9411764705882353E-2</v>
      </c>
    </row>
    <row r="83" spans="1:18">
      <c r="A83" s="50">
        <v>74</v>
      </c>
      <c r="B83" s="24">
        <f t="shared" si="10"/>
        <v>0</v>
      </c>
      <c r="C83" s="24">
        <f t="shared" si="11"/>
        <v>0</v>
      </c>
      <c r="D83" s="24">
        <f t="shared" si="12"/>
        <v>1</v>
      </c>
      <c r="E83" s="23" t="s">
        <v>22</v>
      </c>
      <c r="F83" s="23" t="s">
        <v>2</v>
      </c>
      <c r="G83" s="3" t="s">
        <v>16</v>
      </c>
      <c r="H83" s="1">
        <v>40405</v>
      </c>
      <c r="I83" s="46">
        <v>133</v>
      </c>
      <c r="J83" s="5">
        <v>16</v>
      </c>
      <c r="K83" s="5">
        <v>3</v>
      </c>
      <c r="L83">
        <v>5</v>
      </c>
      <c r="M83" s="2" t="s">
        <v>23</v>
      </c>
      <c r="N83" s="38">
        <f t="shared" si="9"/>
        <v>40883</v>
      </c>
      <c r="O83" s="39">
        <f t="shared" si="13"/>
        <v>478</v>
      </c>
      <c r="P83" s="7">
        <f t="shared" si="14"/>
        <v>1.9476987447698744</v>
      </c>
      <c r="Q83" s="7">
        <f t="shared" si="15"/>
        <v>0.23430962343096232</v>
      </c>
      <c r="R83" s="7">
        <f t="shared" si="16"/>
        <v>4.3933054393305436E-2</v>
      </c>
    </row>
    <row r="84" spans="1:18">
      <c r="A84" s="50">
        <v>75</v>
      </c>
      <c r="B84" s="24">
        <f t="shared" si="10"/>
        <v>0</v>
      </c>
      <c r="C84" s="24">
        <f t="shared" si="11"/>
        <v>0</v>
      </c>
      <c r="D84" s="24">
        <f t="shared" si="12"/>
        <v>1</v>
      </c>
      <c r="E84" s="23" t="s">
        <v>200</v>
      </c>
      <c r="F84" s="23" t="s">
        <v>2</v>
      </c>
      <c r="G84" s="3" t="s">
        <v>16</v>
      </c>
      <c r="H84" s="1">
        <v>40271</v>
      </c>
      <c r="I84" s="46">
        <v>400</v>
      </c>
      <c r="J84" s="5">
        <v>92</v>
      </c>
      <c r="K84" s="5">
        <v>4</v>
      </c>
      <c r="L84">
        <v>5</v>
      </c>
      <c r="M84" s="2" t="s">
        <v>24</v>
      </c>
      <c r="N84" s="38">
        <f t="shared" si="9"/>
        <v>40883</v>
      </c>
      <c r="O84" s="39">
        <f t="shared" si="13"/>
        <v>612</v>
      </c>
      <c r="P84" s="7">
        <f t="shared" si="14"/>
        <v>4.5751633986928102</v>
      </c>
      <c r="Q84" s="7">
        <f t="shared" si="15"/>
        <v>1.0522875816993464</v>
      </c>
      <c r="R84" s="7">
        <f t="shared" si="16"/>
        <v>4.5751633986928102E-2</v>
      </c>
    </row>
    <row r="85" spans="1:18">
      <c r="A85" s="50">
        <v>76</v>
      </c>
      <c r="B85" s="24">
        <f t="shared" si="10"/>
        <v>0</v>
      </c>
      <c r="C85" s="24">
        <f t="shared" si="11"/>
        <v>0</v>
      </c>
      <c r="D85" s="24">
        <f t="shared" si="12"/>
        <v>1</v>
      </c>
      <c r="E85" s="23" t="s">
        <v>25</v>
      </c>
      <c r="F85" s="23" t="s">
        <v>2</v>
      </c>
      <c r="G85" s="3" t="s">
        <v>16</v>
      </c>
      <c r="H85" s="1">
        <v>40268</v>
      </c>
      <c r="I85" s="46">
        <v>310</v>
      </c>
      <c r="J85" s="5">
        <v>98</v>
      </c>
      <c r="K85" s="5">
        <v>3</v>
      </c>
      <c r="L85">
        <v>5</v>
      </c>
      <c r="M85" s="2" t="s">
        <v>26</v>
      </c>
      <c r="N85" s="38">
        <f t="shared" si="9"/>
        <v>40883</v>
      </c>
      <c r="O85" s="39">
        <f t="shared" si="13"/>
        <v>615</v>
      </c>
      <c r="P85" s="7">
        <f t="shared" si="14"/>
        <v>3.5284552845528454</v>
      </c>
      <c r="Q85" s="7">
        <f t="shared" si="15"/>
        <v>1.1154471544715447</v>
      </c>
      <c r="R85" s="7">
        <f t="shared" si="16"/>
        <v>3.414634146341463E-2</v>
      </c>
    </row>
    <row r="86" spans="1:18">
      <c r="A86" s="50">
        <v>77</v>
      </c>
      <c r="B86" s="24">
        <f t="shared" si="10"/>
        <v>1</v>
      </c>
      <c r="C86" s="24">
        <f t="shared" si="11"/>
        <v>0</v>
      </c>
      <c r="D86" s="24">
        <f t="shared" si="12"/>
        <v>0</v>
      </c>
      <c r="E86" s="23" t="s">
        <v>27</v>
      </c>
      <c r="F86" s="23" t="s">
        <v>2</v>
      </c>
      <c r="G86" s="4" t="s">
        <v>28</v>
      </c>
      <c r="H86" s="1">
        <v>40254</v>
      </c>
      <c r="I86" s="46">
        <v>219</v>
      </c>
      <c r="J86" s="5">
        <v>41</v>
      </c>
      <c r="K86" s="5">
        <v>0</v>
      </c>
      <c r="L86">
        <v>0</v>
      </c>
      <c r="M86" s="2" t="s">
        <v>29</v>
      </c>
      <c r="N86" s="38">
        <f t="shared" si="9"/>
        <v>40883</v>
      </c>
      <c r="O86" s="39">
        <f t="shared" si="13"/>
        <v>629</v>
      </c>
      <c r="P86" s="7">
        <f t="shared" si="14"/>
        <v>2.437201907790143</v>
      </c>
      <c r="Q86" s="7">
        <f t="shared" si="15"/>
        <v>0.45627980922098565</v>
      </c>
      <c r="R86" s="7">
        <f t="shared" si="16"/>
        <v>0</v>
      </c>
    </row>
    <row r="87" spans="1:18">
      <c r="A87" s="50">
        <v>78</v>
      </c>
      <c r="B87" s="24">
        <f t="shared" si="10"/>
        <v>0</v>
      </c>
      <c r="C87" s="24">
        <f t="shared" si="11"/>
        <v>0</v>
      </c>
      <c r="D87" s="24">
        <f t="shared" si="12"/>
        <v>1</v>
      </c>
      <c r="E87" s="23" t="s">
        <v>30</v>
      </c>
      <c r="F87" s="23" t="s">
        <v>2</v>
      </c>
      <c r="G87" s="3" t="s">
        <v>16</v>
      </c>
      <c r="H87" s="1">
        <v>40250</v>
      </c>
      <c r="I87" s="46">
        <v>173</v>
      </c>
      <c r="J87" s="5">
        <v>11</v>
      </c>
      <c r="K87" s="5">
        <v>0</v>
      </c>
      <c r="L87">
        <v>0</v>
      </c>
      <c r="M87" s="2" t="s">
        <v>31</v>
      </c>
      <c r="N87" s="38">
        <f t="shared" si="9"/>
        <v>40883</v>
      </c>
      <c r="O87" s="39">
        <f t="shared" si="13"/>
        <v>633</v>
      </c>
      <c r="P87" s="7">
        <f t="shared" si="14"/>
        <v>1.9131121642969984</v>
      </c>
      <c r="Q87" s="7">
        <f t="shared" si="15"/>
        <v>0.12164296998420221</v>
      </c>
      <c r="R87" s="7">
        <f t="shared" si="16"/>
        <v>0</v>
      </c>
    </row>
    <row r="88" spans="1:18">
      <c r="A88" s="50">
        <v>79</v>
      </c>
      <c r="B88" s="24">
        <f t="shared" si="10"/>
        <v>0</v>
      </c>
      <c r="C88" s="24">
        <f t="shared" si="11"/>
        <v>0</v>
      </c>
      <c r="D88" s="24">
        <f t="shared" si="12"/>
        <v>1</v>
      </c>
      <c r="E88" s="23" t="s">
        <v>32</v>
      </c>
      <c r="F88" s="23" t="s">
        <v>2</v>
      </c>
      <c r="G88" s="3" t="s">
        <v>16</v>
      </c>
      <c r="H88" s="1">
        <v>40244</v>
      </c>
      <c r="I88" s="46">
        <v>271</v>
      </c>
      <c r="J88" s="5">
        <v>24</v>
      </c>
      <c r="K88" s="5">
        <v>2</v>
      </c>
      <c r="L88">
        <v>5</v>
      </c>
      <c r="M88" s="2" t="s">
        <v>33</v>
      </c>
      <c r="N88" s="38">
        <f t="shared" si="9"/>
        <v>40883</v>
      </c>
      <c r="O88" s="39">
        <f t="shared" si="13"/>
        <v>639</v>
      </c>
      <c r="P88" s="7">
        <f t="shared" si="14"/>
        <v>2.9687010954616588</v>
      </c>
      <c r="Q88" s="7">
        <f t="shared" si="15"/>
        <v>0.26291079812206569</v>
      </c>
      <c r="R88" s="7">
        <f t="shared" si="16"/>
        <v>2.1909233176838808E-2</v>
      </c>
    </row>
    <row r="89" spans="1:18">
      <c r="A89" s="50">
        <v>80</v>
      </c>
      <c r="B89" s="24">
        <f t="shared" si="10"/>
        <v>0</v>
      </c>
      <c r="C89" s="24">
        <f t="shared" si="11"/>
        <v>0</v>
      </c>
      <c r="D89" s="24">
        <f t="shared" si="12"/>
        <v>1</v>
      </c>
      <c r="E89" s="23" t="s">
        <v>201</v>
      </c>
      <c r="F89" s="23" t="s">
        <v>2</v>
      </c>
      <c r="G89" s="3" t="s">
        <v>16</v>
      </c>
      <c r="H89" s="1">
        <v>40233</v>
      </c>
      <c r="I89" s="46">
        <v>326</v>
      </c>
      <c r="J89" s="5">
        <v>42</v>
      </c>
      <c r="K89" s="5">
        <v>5</v>
      </c>
      <c r="L89">
        <v>5</v>
      </c>
      <c r="M89" s="2" t="s">
        <v>34</v>
      </c>
      <c r="N89" s="38">
        <f t="shared" si="9"/>
        <v>40883</v>
      </c>
      <c r="O89" s="39">
        <f t="shared" si="13"/>
        <v>650</v>
      </c>
      <c r="P89" s="7">
        <f t="shared" si="14"/>
        <v>3.5107692307692306</v>
      </c>
      <c r="Q89" s="7">
        <f t="shared" si="15"/>
        <v>0.4523076923076923</v>
      </c>
      <c r="R89" s="7">
        <f t="shared" si="16"/>
        <v>5.3846153846153842E-2</v>
      </c>
    </row>
    <row r="90" spans="1:18">
      <c r="A90" s="50">
        <v>81</v>
      </c>
      <c r="B90" s="24">
        <f t="shared" si="10"/>
        <v>0</v>
      </c>
      <c r="C90" s="24">
        <f t="shared" si="11"/>
        <v>0</v>
      </c>
      <c r="D90" s="24">
        <f t="shared" si="12"/>
        <v>1</v>
      </c>
      <c r="E90" s="23" t="s">
        <v>35</v>
      </c>
      <c r="F90" s="23" t="s">
        <v>2</v>
      </c>
      <c r="G90" s="3" t="s">
        <v>16</v>
      </c>
      <c r="H90" s="1">
        <v>40227</v>
      </c>
      <c r="I90" s="46">
        <v>193</v>
      </c>
      <c r="J90" s="5">
        <v>17</v>
      </c>
      <c r="K90" s="5">
        <v>0</v>
      </c>
      <c r="L90">
        <v>0</v>
      </c>
      <c r="M90" s="2" t="s">
        <v>36</v>
      </c>
      <c r="N90" s="38">
        <f t="shared" si="9"/>
        <v>40883</v>
      </c>
      <c r="O90" s="39">
        <f t="shared" si="13"/>
        <v>656</v>
      </c>
      <c r="P90" s="7">
        <f t="shared" si="14"/>
        <v>2.0594512195121952</v>
      </c>
      <c r="Q90" s="7">
        <f t="shared" si="15"/>
        <v>0.18140243902439027</v>
      </c>
      <c r="R90" s="7">
        <f t="shared" si="16"/>
        <v>0</v>
      </c>
    </row>
    <row r="91" spans="1:18">
      <c r="A91" s="50">
        <v>82</v>
      </c>
      <c r="B91" s="24">
        <f t="shared" si="10"/>
        <v>0</v>
      </c>
      <c r="C91" s="24">
        <f t="shared" si="11"/>
        <v>0</v>
      </c>
      <c r="D91" s="24">
        <f t="shared" si="12"/>
        <v>1</v>
      </c>
      <c r="E91" s="23" t="s">
        <v>37</v>
      </c>
      <c r="F91" s="23" t="s">
        <v>2</v>
      </c>
      <c r="G91" s="3" t="s">
        <v>16</v>
      </c>
      <c r="H91" s="1">
        <v>40216</v>
      </c>
      <c r="I91" s="46">
        <v>351</v>
      </c>
      <c r="J91" s="5">
        <v>47</v>
      </c>
      <c r="K91" s="5">
        <v>8</v>
      </c>
      <c r="L91">
        <v>5</v>
      </c>
      <c r="M91" s="2" t="s">
        <v>38</v>
      </c>
      <c r="N91" s="38">
        <f t="shared" ref="N91:N122" si="17">$G$2</f>
        <v>40883</v>
      </c>
      <c r="O91" s="39">
        <f t="shared" si="13"/>
        <v>667</v>
      </c>
      <c r="P91" s="7">
        <f t="shared" si="14"/>
        <v>3.6836581709145424</v>
      </c>
      <c r="Q91" s="7">
        <f t="shared" si="15"/>
        <v>0.49325337331334329</v>
      </c>
      <c r="R91" s="7">
        <f t="shared" si="16"/>
        <v>8.3958020989505236E-2</v>
      </c>
    </row>
    <row r="92" spans="1:18">
      <c r="A92" s="50">
        <v>83</v>
      </c>
      <c r="B92" s="24">
        <f t="shared" si="10"/>
        <v>0</v>
      </c>
      <c r="C92" s="24">
        <f t="shared" si="11"/>
        <v>0</v>
      </c>
      <c r="D92" s="24">
        <f t="shared" si="12"/>
        <v>0</v>
      </c>
      <c r="E92" s="23" t="s">
        <v>39</v>
      </c>
      <c r="F92" s="23" t="s">
        <v>9</v>
      </c>
      <c r="H92" s="1">
        <v>40194</v>
      </c>
      <c r="I92" s="46">
        <v>2647</v>
      </c>
      <c r="J92" s="5">
        <v>2324</v>
      </c>
      <c r="K92" s="5">
        <v>0</v>
      </c>
      <c r="L92">
        <v>0</v>
      </c>
      <c r="M92" s="2" t="s">
        <v>40</v>
      </c>
      <c r="N92" s="38">
        <f t="shared" si="17"/>
        <v>40883</v>
      </c>
      <c r="O92" s="39">
        <f t="shared" si="13"/>
        <v>689</v>
      </c>
      <c r="P92" s="7">
        <f t="shared" si="14"/>
        <v>26.892597968069666</v>
      </c>
      <c r="Q92" s="7">
        <f t="shared" si="15"/>
        <v>23.611030478955009</v>
      </c>
      <c r="R92" s="7">
        <f t="shared" si="16"/>
        <v>0</v>
      </c>
    </row>
    <row r="93" spans="1:18">
      <c r="A93" s="50">
        <v>84</v>
      </c>
      <c r="B93" s="24">
        <f t="shared" ref="B93:B124" si="18">IF(G93="nicht angenommen",1,0)</f>
        <v>0</v>
      </c>
      <c r="C93" s="24">
        <f t="shared" ref="C93:C124" si="19">IF(G93="warten auf Beurteilung",1,0)</f>
        <v>0</v>
      </c>
      <c r="D93" s="24">
        <f t="shared" ref="D93:D124" si="20">IF(G93="aufgenommen",1,0)</f>
        <v>1</v>
      </c>
      <c r="E93" s="23" t="s">
        <v>41</v>
      </c>
      <c r="F93" s="23" t="s">
        <v>2</v>
      </c>
      <c r="G93" s="3" t="s">
        <v>16</v>
      </c>
      <c r="H93" s="1">
        <v>40188</v>
      </c>
      <c r="I93" s="46">
        <v>119</v>
      </c>
      <c r="J93" s="5">
        <v>48</v>
      </c>
      <c r="K93" s="5">
        <v>0</v>
      </c>
      <c r="L93" s="5">
        <v>0</v>
      </c>
      <c r="M93" s="2" t="s">
        <v>42</v>
      </c>
      <c r="N93" s="38">
        <f t="shared" si="17"/>
        <v>40883</v>
      </c>
      <c r="O93" s="39">
        <f t="shared" si="13"/>
        <v>695</v>
      </c>
      <c r="P93" s="7">
        <f t="shared" si="14"/>
        <v>1.1985611510791365</v>
      </c>
      <c r="Q93" s="7">
        <f t="shared" si="15"/>
        <v>0.4834532374100719</v>
      </c>
      <c r="R93" s="7">
        <f t="shared" si="16"/>
        <v>0</v>
      </c>
    </row>
    <row r="94" spans="1:18">
      <c r="A94" s="50">
        <v>85</v>
      </c>
      <c r="B94" s="24">
        <f t="shared" si="18"/>
        <v>1</v>
      </c>
      <c r="C94" s="24">
        <f t="shared" si="19"/>
        <v>0</v>
      </c>
      <c r="D94" s="24">
        <f t="shared" si="20"/>
        <v>0</v>
      </c>
      <c r="E94" s="23" t="s">
        <v>43</v>
      </c>
      <c r="F94" s="23" t="s">
        <v>2</v>
      </c>
      <c r="G94" s="4" t="s">
        <v>28</v>
      </c>
      <c r="H94" s="1">
        <v>40169</v>
      </c>
      <c r="I94" s="46">
        <v>156</v>
      </c>
      <c r="J94" s="5">
        <v>32</v>
      </c>
      <c r="K94" s="5">
        <v>0</v>
      </c>
      <c r="L94" s="5">
        <v>0</v>
      </c>
      <c r="M94" s="2" t="s">
        <v>44</v>
      </c>
      <c r="N94" s="38">
        <f t="shared" si="17"/>
        <v>40883</v>
      </c>
      <c r="O94" s="39">
        <f t="shared" si="13"/>
        <v>714</v>
      </c>
      <c r="P94" s="7">
        <f t="shared" si="14"/>
        <v>1.5294117647058822</v>
      </c>
      <c r="Q94" s="7">
        <f t="shared" si="15"/>
        <v>0.31372549019607843</v>
      </c>
      <c r="R94" s="7">
        <f t="shared" si="16"/>
        <v>0</v>
      </c>
    </row>
    <row r="95" spans="1:18">
      <c r="A95" s="50">
        <v>86</v>
      </c>
      <c r="B95" s="24">
        <f t="shared" si="18"/>
        <v>0</v>
      </c>
      <c r="C95" s="24">
        <f t="shared" si="19"/>
        <v>0</v>
      </c>
      <c r="D95" s="24">
        <f t="shared" si="20"/>
        <v>0</v>
      </c>
      <c r="E95" s="23" t="s">
        <v>47</v>
      </c>
      <c r="F95" s="23" t="s">
        <v>9</v>
      </c>
      <c r="H95" s="1">
        <v>40163</v>
      </c>
      <c r="I95" s="46">
        <v>109</v>
      </c>
      <c r="J95" s="5">
        <v>10</v>
      </c>
      <c r="K95" s="5">
        <v>0</v>
      </c>
      <c r="L95" s="5">
        <v>0</v>
      </c>
      <c r="M95" s="2" t="s">
        <v>48</v>
      </c>
      <c r="N95" s="38">
        <f t="shared" si="17"/>
        <v>40883</v>
      </c>
      <c r="O95" s="39">
        <f t="shared" si="13"/>
        <v>720</v>
      </c>
      <c r="P95" s="7">
        <f t="shared" si="14"/>
        <v>1.0597222222222222</v>
      </c>
      <c r="Q95" s="7">
        <f t="shared" si="15"/>
        <v>9.7222222222222224E-2</v>
      </c>
      <c r="R95" s="7">
        <f t="shared" si="16"/>
        <v>0</v>
      </c>
    </row>
    <row r="96" spans="1:18">
      <c r="A96" s="50">
        <v>87</v>
      </c>
      <c r="B96" s="24">
        <f t="shared" si="18"/>
        <v>0</v>
      </c>
      <c r="C96" s="24">
        <f t="shared" si="19"/>
        <v>0</v>
      </c>
      <c r="D96" s="24">
        <f t="shared" si="20"/>
        <v>1</v>
      </c>
      <c r="E96" s="23" t="s">
        <v>49</v>
      </c>
      <c r="F96" s="23" t="s">
        <v>2</v>
      </c>
      <c r="G96" s="3" t="s">
        <v>16</v>
      </c>
      <c r="H96" s="1">
        <v>40160</v>
      </c>
      <c r="I96" s="46">
        <v>336</v>
      </c>
      <c r="J96" s="5">
        <v>41</v>
      </c>
      <c r="K96" s="5">
        <v>3</v>
      </c>
      <c r="L96" s="5">
        <v>5</v>
      </c>
      <c r="M96" s="2" t="s">
        <v>50</v>
      </c>
      <c r="N96" s="38">
        <f t="shared" si="17"/>
        <v>40883</v>
      </c>
      <c r="O96" s="39">
        <f t="shared" si="13"/>
        <v>723</v>
      </c>
      <c r="P96" s="7">
        <f t="shared" si="14"/>
        <v>3.2531120331950207</v>
      </c>
      <c r="Q96" s="7">
        <f t="shared" si="15"/>
        <v>0.39695712309820191</v>
      </c>
      <c r="R96" s="7">
        <f t="shared" si="16"/>
        <v>2.9045643153526968E-2</v>
      </c>
    </row>
    <row r="97" spans="1:18">
      <c r="A97" s="50">
        <v>88</v>
      </c>
      <c r="B97" s="24">
        <f t="shared" si="18"/>
        <v>1</v>
      </c>
      <c r="C97" s="24">
        <f t="shared" si="19"/>
        <v>0</v>
      </c>
      <c r="D97" s="24">
        <f t="shared" si="20"/>
        <v>0</v>
      </c>
      <c r="E97" s="23" t="s">
        <v>45</v>
      </c>
      <c r="F97" s="23" t="s">
        <v>2</v>
      </c>
      <c r="G97" s="4" t="s">
        <v>28</v>
      </c>
      <c r="H97" s="1">
        <v>40155</v>
      </c>
      <c r="I97" s="46">
        <v>304</v>
      </c>
      <c r="J97" s="5">
        <v>47</v>
      </c>
      <c r="K97" s="5">
        <v>1</v>
      </c>
      <c r="L97" s="5">
        <v>5</v>
      </c>
      <c r="M97" s="2" t="s">
        <v>46</v>
      </c>
      <c r="N97" s="38">
        <f t="shared" si="17"/>
        <v>40883</v>
      </c>
      <c r="O97" s="39">
        <f t="shared" si="13"/>
        <v>728</v>
      </c>
      <c r="P97" s="7">
        <f t="shared" si="14"/>
        <v>2.9230769230769229</v>
      </c>
      <c r="Q97" s="7">
        <f t="shared" si="15"/>
        <v>0.45192307692307693</v>
      </c>
      <c r="R97" s="7">
        <f t="shared" si="16"/>
        <v>9.6153846153846159E-3</v>
      </c>
    </row>
    <row r="98" spans="1:18">
      <c r="A98" s="50">
        <v>89</v>
      </c>
      <c r="B98" s="24">
        <f t="shared" si="18"/>
        <v>0</v>
      </c>
      <c r="C98" s="24">
        <f t="shared" si="19"/>
        <v>0</v>
      </c>
      <c r="D98" s="24">
        <f t="shared" si="20"/>
        <v>1</v>
      </c>
      <c r="E98" s="23" t="s">
        <v>51</v>
      </c>
      <c r="F98" s="23" t="s">
        <v>2</v>
      </c>
      <c r="G98" s="3" t="s">
        <v>16</v>
      </c>
      <c r="H98" s="1">
        <v>40146</v>
      </c>
      <c r="I98" s="46">
        <v>611</v>
      </c>
      <c r="J98" s="5">
        <v>97</v>
      </c>
      <c r="K98" s="5">
        <v>5</v>
      </c>
      <c r="L98" s="5">
        <v>5</v>
      </c>
      <c r="M98" s="2" t="s">
        <v>52</v>
      </c>
      <c r="N98" s="38">
        <f t="shared" si="17"/>
        <v>40883</v>
      </c>
      <c r="O98" s="39">
        <f t="shared" si="13"/>
        <v>737</v>
      </c>
      <c r="P98" s="7">
        <f t="shared" si="14"/>
        <v>5.8032564450474897</v>
      </c>
      <c r="Q98" s="7">
        <f t="shared" si="15"/>
        <v>0.92130257801899584</v>
      </c>
      <c r="R98" s="7">
        <f t="shared" si="16"/>
        <v>4.7489823609226593E-2</v>
      </c>
    </row>
    <row r="99" spans="1:18">
      <c r="A99" s="50">
        <v>90</v>
      </c>
      <c r="B99" s="24">
        <f t="shared" si="18"/>
        <v>0</v>
      </c>
      <c r="C99" s="24">
        <f t="shared" si="19"/>
        <v>0</v>
      </c>
      <c r="D99" s="24">
        <f t="shared" si="20"/>
        <v>1</v>
      </c>
      <c r="E99" s="23" t="s">
        <v>53</v>
      </c>
      <c r="F99" s="23" t="s">
        <v>2</v>
      </c>
      <c r="G99" s="3" t="s">
        <v>16</v>
      </c>
      <c r="H99" s="1">
        <v>40117</v>
      </c>
      <c r="I99" s="46">
        <v>339</v>
      </c>
      <c r="J99" s="5">
        <v>26</v>
      </c>
      <c r="K99" s="5">
        <v>1</v>
      </c>
      <c r="L99" s="5">
        <v>4</v>
      </c>
      <c r="M99" s="2" t="s">
        <v>54</v>
      </c>
      <c r="N99" s="38">
        <f t="shared" si="17"/>
        <v>40883</v>
      </c>
      <c r="O99" s="39">
        <f t="shared" si="13"/>
        <v>766</v>
      </c>
      <c r="P99" s="7">
        <f t="shared" si="14"/>
        <v>3.097911227154047</v>
      </c>
      <c r="Q99" s="7">
        <f t="shared" si="15"/>
        <v>0.23759791122715404</v>
      </c>
      <c r="R99" s="7">
        <f t="shared" si="16"/>
        <v>9.138381201044387E-3</v>
      </c>
    </row>
    <row r="100" spans="1:18">
      <c r="A100" s="50">
        <v>91</v>
      </c>
      <c r="B100" s="24">
        <f t="shared" si="18"/>
        <v>0</v>
      </c>
      <c r="C100" s="24">
        <f t="shared" si="19"/>
        <v>0</v>
      </c>
      <c r="D100" s="24">
        <f t="shared" si="20"/>
        <v>1</v>
      </c>
      <c r="E100" s="23" t="s">
        <v>55</v>
      </c>
      <c r="F100" s="23" t="s">
        <v>2</v>
      </c>
      <c r="G100" s="3" t="s">
        <v>16</v>
      </c>
      <c r="H100" s="1">
        <v>40104</v>
      </c>
      <c r="I100" s="46">
        <v>454</v>
      </c>
      <c r="J100" s="5">
        <v>31</v>
      </c>
      <c r="K100" s="5">
        <v>1</v>
      </c>
      <c r="L100" s="5">
        <v>4</v>
      </c>
      <c r="M100" s="2" t="s">
        <v>56</v>
      </c>
      <c r="N100" s="38">
        <f t="shared" si="17"/>
        <v>40883</v>
      </c>
      <c r="O100" s="39">
        <f t="shared" si="13"/>
        <v>779</v>
      </c>
      <c r="P100" s="7">
        <f t="shared" si="14"/>
        <v>4.0795892169448011</v>
      </c>
      <c r="Q100" s="7">
        <f t="shared" si="15"/>
        <v>0.27856225930680356</v>
      </c>
      <c r="R100" s="7">
        <f t="shared" si="16"/>
        <v>8.9858793324775355E-3</v>
      </c>
    </row>
    <row r="101" spans="1:18">
      <c r="A101" s="50">
        <v>92</v>
      </c>
      <c r="B101" s="24">
        <f t="shared" si="18"/>
        <v>0</v>
      </c>
      <c r="C101" s="24">
        <f t="shared" si="19"/>
        <v>0</v>
      </c>
      <c r="D101" s="24">
        <f t="shared" si="20"/>
        <v>0</v>
      </c>
      <c r="E101" s="23" t="s">
        <v>57</v>
      </c>
      <c r="F101" s="23" t="s">
        <v>9</v>
      </c>
      <c r="H101" s="1">
        <v>40104</v>
      </c>
      <c r="I101" s="46">
        <v>608</v>
      </c>
      <c r="J101" s="5">
        <v>159</v>
      </c>
      <c r="K101" s="5">
        <v>3</v>
      </c>
      <c r="L101" s="5">
        <v>5</v>
      </c>
      <c r="M101" s="2" t="s">
        <v>58</v>
      </c>
      <c r="N101" s="38">
        <f t="shared" si="17"/>
        <v>40883</v>
      </c>
      <c r="O101" s="39">
        <f t="shared" si="13"/>
        <v>779</v>
      </c>
      <c r="P101" s="7">
        <f t="shared" si="14"/>
        <v>5.463414634146341</v>
      </c>
      <c r="Q101" s="7">
        <f t="shared" si="15"/>
        <v>1.4287548138639281</v>
      </c>
      <c r="R101" s="7">
        <f t="shared" si="16"/>
        <v>2.6957637997432605E-2</v>
      </c>
    </row>
    <row r="102" spans="1:18">
      <c r="A102" s="50">
        <v>93</v>
      </c>
      <c r="B102" s="24">
        <f t="shared" si="18"/>
        <v>0</v>
      </c>
      <c r="C102" s="24">
        <f t="shared" si="19"/>
        <v>0</v>
      </c>
      <c r="D102" s="24">
        <f t="shared" si="20"/>
        <v>0</v>
      </c>
      <c r="E102" s="23" t="s">
        <v>59</v>
      </c>
      <c r="F102" s="23" t="s">
        <v>9</v>
      </c>
      <c r="H102" s="1">
        <v>40104</v>
      </c>
      <c r="I102" s="46">
        <v>398</v>
      </c>
      <c r="J102" s="5">
        <v>156</v>
      </c>
      <c r="K102" s="5">
        <v>4</v>
      </c>
      <c r="L102" s="5">
        <v>5</v>
      </c>
      <c r="M102" s="2" t="s">
        <v>60</v>
      </c>
      <c r="N102" s="38">
        <f t="shared" si="17"/>
        <v>40883</v>
      </c>
      <c r="O102" s="39">
        <f t="shared" si="13"/>
        <v>779</v>
      </c>
      <c r="P102" s="7">
        <f t="shared" si="14"/>
        <v>3.5763799743260587</v>
      </c>
      <c r="Q102" s="7">
        <f t="shared" si="15"/>
        <v>1.4017971758664953</v>
      </c>
      <c r="R102" s="7">
        <f t="shared" si="16"/>
        <v>3.5943517329910142E-2</v>
      </c>
    </row>
    <row r="103" spans="1:18">
      <c r="A103" s="50">
        <v>94</v>
      </c>
      <c r="B103" s="24">
        <f t="shared" si="18"/>
        <v>0</v>
      </c>
      <c r="C103" s="24">
        <f t="shared" si="19"/>
        <v>0</v>
      </c>
      <c r="D103" s="24">
        <f t="shared" si="20"/>
        <v>0</v>
      </c>
      <c r="E103" s="23" t="s">
        <v>61</v>
      </c>
      <c r="F103" s="23" t="s">
        <v>9</v>
      </c>
      <c r="H103" s="1">
        <v>40104</v>
      </c>
      <c r="I103" s="46">
        <v>205</v>
      </c>
      <c r="J103" s="5">
        <v>19</v>
      </c>
      <c r="K103" s="5">
        <v>2</v>
      </c>
      <c r="L103" s="5">
        <v>5</v>
      </c>
      <c r="M103" s="2" t="s">
        <v>62</v>
      </c>
      <c r="N103" s="38">
        <f t="shared" si="17"/>
        <v>40883</v>
      </c>
      <c r="O103" s="39">
        <f t="shared" si="13"/>
        <v>779</v>
      </c>
      <c r="P103" s="7">
        <f t="shared" si="14"/>
        <v>1.8421052631578947</v>
      </c>
      <c r="Q103" s="7">
        <f t="shared" si="15"/>
        <v>0.17073170731707316</v>
      </c>
      <c r="R103" s="7">
        <f t="shared" si="16"/>
        <v>1.7971758664955071E-2</v>
      </c>
    </row>
    <row r="104" spans="1:18">
      <c r="A104" s="50">
        <v>95</v>
      </c>
      <c r="B104" s="24">
        <f t="shared" si="18"/>
        <v>0</v>
      </c>
      <c r="C104" s="24">
        <f t="shared" si="19"/>
        <v>0</v>
      </c>
      <c r="D104" s="24">
        <f t="shared" si="20"/>
        <v>0</v>
      </c>
      <c r="E104" s="23" t="s">
        <v>121</v>
      </c>
      <c r="F104" s="23" t="s">
        <v>9</v>
      </c>
      <c r="H104" s="1">
        <v>39469</v>
      </c>
      <c r="I104" s="46">
        <v>11314</v>
      </c>
      <c r="J104" s="5">
        <v>6737</v>
      </c>
      <c r="K104" s="5">
        <v>13</v>
      </c>
      <c r="L104" s="5">
        <v>5</v>
      </c>
      <c r="M104" s="2" t="s">
        <v>122</v>
      </c>
      <c r="N104" s="38">
        <f t="shared" si="17"/>
        <v>40883</v>
      </c>
      <c r="O104" s="39">
        <f t="shared" si="13"/>
        <v>1414</v>
      </c>
      <c r="P104" s="7">
        <f t="shared" si="14"/>
        <v>56.009900990099013</v>
      </c>
      <c r="Q104" s="7">
        <f t="shared" si="15"/>
        <v>33.351485148514854</v>
      </c>
      <c r="R104" s="7">
        <f t="shared" si="16"/>
        <v>6.4356435643564358E-2</v>
      </c>
    </row>
    <row r="105" spans="1:18">
      <c r="A105" s="50">
        <v>96</v>
      </c>
      <c r="B105" s="24">
        <f t="shared" si="18"/>
        <v>0</v>
      </c>
      <c r="C105" s="24">
        <f t="shared" si="19"/>
        <v>0</v>
      </c>
      <c r="D105" s="24">
        <f t="shared" si="20"/>
        <v>0</v>
      </c>
      <c r="E105" s="23" t="s">
        <v>89</v>
      </c>
      <c r="F105" s="23" t="s">
        <v>9</v>
      </c>
      <c r="H105" s="1">
        <v>39468</v>
      </c>
      <c r="I105" s="46">
        <v>619</v>
      </c>
      <c r="J105" s="5">
        <v>255</v>
      </c>
      <c r="K105" s="5">
        <v>9</v>
      </c>
      <c r="L105" s="5">
        <v>5</v>
      </c>
      <c r="M105" s="2" t="s">
        <v>90</v>
      </c>
      <c r="N105" s="38">
        <f t="shared" si="17"/>
        <v>40883</v>
      </c>
      <c r="O105" s="39">
        <f t="shared" si="13"/>
        <v>1415</v>
      </c>
      <c r="P105" s="7">
        <f t="shared" si="14"/>
        <v>3.0621908127208481</v>
      </c>
      <c r="Q105" s="7">
        <f t="shared" si="15"/>
        <v>1.2614840989399294</v>
      </c>
      <c r="R105" s="7">
        <f t="shared" si="16"/>
        <v>4.4522968197879861E-2</v>
      </c>
    </row>
    <row r="106" spans="1:18">
      <c r="A106" s="50">
        <v>97</v>
      </c>
      <c r="B106" s="24">
        <f t="shared" si="18"/>
        <v>0</v>
      </c>
      <c r="C106" s="24">
        <f t="shared" si="19"/>
        <v>0</v>
      </c>
      <c r="D106" s="24">
        <f t="shared" si="20"/>
        <v>0</v>
      </c>
      <c r="E106" s="23" t="s">
        <v>105</v>
      </c>
      <c r="F106" s="23" t="s">
        <v>9</v>
      </c>
      <c r="H106" s="1">
        <v>39467</v>
      </c>
      <c r="I106" s="46">
        <v>1894</v>
      </c>
      <c r="J106" s="5">
        <v>696</v>
      </c>
      <c r="K106" s="5">
        <v>7</v>
      </c>
      <c r="L106" s="5">
        <v>5</v>
      </c>
      <c r="M106" s="2" t="s">
        <v>106</v>
      </c>
      <c r="N106" s="38">
        <f t="shared" si="17"/>
        <v>40883</v>
      </c>
      <c r="O106" s="39">
        <f t="shared" ref="O106:O137" si="21">N106-H106</f>
        <v>1416</v>
      </c>
      <c r="P106" s="7">
        <f t="shared" ref="P106:P137" si="22">I106/(O106/7)</f>
        <v>9.3629943502824862</v>
      </c>
      <c r="Q106" s="7">
        <f t="shared" ref="Q106:Q138" si="23">J106/(O106/7)</f>
        <v>3.4406779661016951</v>
      </c>
      <c r="R106" s="7">
        <f t="shared" ref="R106:R138" si="24">K106/(O106/7)</f>
        <v>3.46045197740113E-2</v>
      </c>
    </row>
    <row r="107" spans="1:18">
      <c r="A107" s="50">
        <v>98</v>
      </c>
      <c r="B107" s="24">
        <f t="shared" si="18"/>
        <v>0</v>
      </c>
      <c r="C107" s="24">
        <f t="shared" si="19"/>
        <v>0</v>
      </c>
      <c r="D107" s="24">
        <f t="shared" si="20"/>
        <v>0</v>
      </c>
      <c r="E107" s="23" t="s">
        <v>129</v>
      </c>
      <c r="F107" s="23" t="s">
        <v>9</v>
      </c>
      <c r="H107" s="1">
        <v>39467</v>
      </c>
      <c r="I107" s="46">
        <v>207</v>
      </c>
      <c r="J107" s="5">
        <v>27</v>
      </c>
      <c r="K107" s="5">
        <v>3</v>
      </c>
      <c r="L107" s="5">
        <v>5</v>
      </c>
      <c r="M107" s="2" t="s">
        <v>130</v>
      </c>
      <c r="N107" s="38">
        <f t="shared" si="17"/>
        <v>40883</v>
      </c>
      <c r="O107" s="39">
        <f t="shared" si="21"/>
        <v>1416</v>
      </c>
      <c r="P107" s="7">
        <f t="shared" si="22"/>
        <v>1.0233050847457628</v>
      </c>
      <c r="Q107" s="7">
        <f t="shared" si="23"/>
        <v>0.13347457627118645</v>
      </c>
      <c r="R107" s="7">
        <f t="shared" si="24"/>
        <v>1.4830508474576272E-2</v>
      </c>
    </row>
    <row r="108" spans="1:18">
      <c r="A108" s="50">
        <v>99</v>
      </c>
      <c r="B108" s="24">
        <f t="shared" si="18"/>
        <v>0</v>
      </c>
      <c r="C108" s="24">
        <f t="shared" si="19"/>
        <v>0</v>
      </c>
      <c r="D108" s="24">
        <f t="shared" si="20"/>
        <v>0</v>
      </c>
      <c r="E108" s="23" t="s">
        <v>117</v>
      </c>
      <c r="F108" s="23" t="s">
        <v>9</v>
      </c>
      <c r="H108" s="1">
        <v>39465</v>
      </c>
      <c r="I108" s="46">
        <v>1536</v>
      </c>
      <c r="J108" s="5">
        <v>561</v>
      </c>
      <c r="K108" s="5">
        <v>7</v>
      </c>
      <c r="L108" s="5">
        <v>4</v>
      </c>
      <c r="M108" s="2" t="s">
        <v>118</v>
      </c>
      <c r="N108" s="38">
        <f t="shared" si="17"/>
        <v>40883</v>
      </c>
      <c r="O108" s="39">
        <f t="shared" si="21"/>
        <v>1418</v>
      </c>
      <c r="P108" s="7">
        <f t="shared" si="22"/>
        <v>7.5825105782792663</v>
      </c>
      <c r="Q108" s="7">
        <f t="shared" si="23"/>
        <v>2.7693935119887163</v>
      </c>
      <c r="R108" s="7">
        <f t="shared" si="24"/>
        <v>3.4555712270803944E-2</v>
      </c>
    </row>
    <row r="109" spans="1:18">
      <c r="A109" s="50">
        <v>100</v>
      </c>
      <c r="B109" s="24">
        <f t="shared" si="18"/>
        <v>0</v>
      </c>
      <c r="C109" s="24">
        <f t="shared" si="19"/>
        <v>0</v>
      </c>
      <c r="D109" s="24">
        <f t="shared" si="20"/>
        <v>0</v>
      </c>
      <c r="E109" s="23" t="s">
        <v>127</v>
      </c>
      <c r="F109" s="23" t="s">
        <v>9</v>
      </c>
      <c r="H109" s="1">
        <v>39463</v>
      </c>
      <c r="I109" s="46">
        <v>768</v>
      </c>
      <c r="J109" s="5">
        <v>189</v>
      </c>
      <c r="K109" s="5">
        <v>4</v>
      </c>
      <c r="L109" s="5">
        <v>5</v>
      </c>
      <c r="M109" s="2" t="s">
        <v>128</v>
      </c>
      <c r="N109" s="38">
        <f t="shared" si="17"/>
        <v>40883</v>
      </c>
      <c r="O109" s="39">
        <f t="shared" si="21"/>
        <v>1420</v>
      </c>
      <c r="P109" s="7">
        <f t="shared" si="22"/>
        <v>3.7859154929577463</v>
      </c>
      <c r="Q109" s="7">
        <f t="shared" si="23"/>
        <v>0.9316901408450704</v>
      </c>
      <c r="R109" s="7">
        <f t="shared" si="24"/>
        <v>1.9718309859154928E-2</v>
      </c>
    </row>
    <row r="110" spans="1:18">
      <c r="A110" s="50">
        <v>101</v>
      </c>
      <c r="B110" s="24">
        <f t="shared" si="18"/>
        <v>0</v>
      </c>
      <c r="C110" s="24">
        <f t="shared" si="19"/>
        <v>0</v>
      </c>
      <c r="D110" s="24">
        <f t="shared" si="20"/>
        <v>0</v>
      </c>
      <c r="E110" s="23" t="s">
        <v>75</v>
      </c>
      <c r="F110" s="23" t="s">
        <v>9</v>
      </c>
      <c r="H110" s="1">
        <v>39459</v>
      </c>
      <c r="I110" s="46">
        <v>302</v>
      </c>
      <c r="J110" s="5">
        <v>93</v>
      </c>
      <c r="K110" s="5">
        <v>3</v>
      </c>
      <c r="L110" s="5">
        <v>5</v>
      </c>
      <c r="M110" s="2" t="s">
        <v>76</v>
      </c>
      <c r="N110" s="38">
        <f t="shared" si="17"/>
        <v>40883</v>
      </c>
      <c r="O110" s="39">
        <f t="shared" si="21"/>
        <v>1424</v>
      </c>
      <c r="P110" s="7">
        <f t="shared" si="22"/>
        <v>1.4845505617977528</v>
      </c>
      <c r="Q110" s="7">
        <f t="shared" si="23"/>
        <v>0.45716292134831465</v>
      </c>
      <c r="R110" s="7">
        <f t="shared" si="24"/>
        <v>1.4747191011235956E-2</v>
      </c>
    </row>
    <row r="111" spans="1:18">
      <c r="A111" s="50">
        <v>102</v>
      </c>
      <c r="B111" s="24">
        <f t="shared" si="18"/>
        <v>0</v>
      </c>
      <c r="C111" s="24">
        <f t="shared" si="19"/>
        <v>0</v>
      </c>
      <c r="D111" s="24">
        <f t="shared" si="20"/>
        <v>0</v>
      </c>
      <c r="E111" s="23" t="s">
        <v>77</v>
      </c>
      <c r="F111" s="23" t="s">
        <v>9</v>
      </c>
      <c r="H111" s="1">
        <v>39459</v>
      </c>
      <c r="I111" s="46">
        <v>538</v>
      </c>
      <c r="J111" s="5">
        <v>137</v>
      </c>
      <c r="K111" s="5">
        <v>2</v>
      </c>
      <c r="L111" s="5">
        <v>5</v>
      </c>
      <c r="M111" s="2" t="s">
        <v>78</v>
      </c>
      <c r="N111" s="38">
        <f t="shared" si="17"/>
        <v>40883</v>
      </c>
      <c r="O111" s="39">
        <f t="shared" si="21"/>
        <v>1424</v>
      </c>
      <c r="P111" s="7">
        <f t="shared" si="22"/>
        <v>2.6446629213483148</v>
      </c>
      <c r="Q111" s="7">
        <f t="shared" si="23"/>
        <v>0.6734550561797753</v>
      </c>
      <c r="R111" s="7">
        <f t="shared" si="24"/>
        <v>9.8314606741573031E-3</v>
      </c>
    </row>
    <row r="112" spans="1:18">
      <c r="A112" s="50">
        <v>103</v>
      </c>
      <c r="B112" s="24">
        <f t="shared" si="18"/>
        <v>0</v>
      </c>
      <c r="C112" s="24">
        <f t="shared" si="19"/>
        <v>0</v>
      </c>
      <c r="D112" s="24">
        <f t="shared" si="20"/>
        <v>0</v>
      </c>
      <c r="E112" s="23" t="s">
        <v>97</v>
      </c>
      <c r="F112" s="23" t="s">
        <v>9</v>
      </c>
      <c r="H112" s="1">
        <v>39458</v>
      </c>
      <c r="I112" s="46">
        <v>333</v>
      </c>
      <c r="J112" s="5">
        <v>108</v>
      </c>
      <c r="K112" s="5">
        <v>4</v>
      </c>
      <c r="L112" s="5">
        <v>5</v>
      </c>
      <c r="M112" s="2" t="s">
        <v>98</v>
      </c>
      <c r="N112" s="38">
        <f t="shared" si="17"/>
        <v>40883</v>
      </c>
      <c r="O112" s="39">
        <f t="shared" si="21"/>
        <v>1425</v>
      </c>
      <c r="P112" s="7">
        <f t="shared" si="22"/>
        <v>1.6357894736842105</v>
      </c>
      <c r="Q112" s="7">
        <f t="shared" si="23"/>
        <v>0.53052631578947362</v>
      </c>
      <c r="R112" s="7">
        <f t="shared" si="24"/>
        <v>1.9649122807017541E-2</v>
      </c>
    </row>
    <row r="113" spans="1:18">
      <c r="A113" s="50">
        <v>104</v>
      </c>
      <c r="B113" s="24">
        <f t="shared" si="18"/>
        <v>0</v>
      </c>
      <c r="C113" s="24">
        <f t="shared" si="19"/>
        <v>0</v>
      </c>
      <c r="D113" s="24">
        <f t="shared" si="20"/>
        <v>0</v>
      </c>
      <c r="E113" s="23" t="s">
        <v>125</v>
      </c>
      <c r="F113" s="23" t="s">
        <v>9</v>
      </c>
      <c r="H113" s="1">
        <v>39457</v>
      </c>
      <c r="I113" s="46">
        <v>507</v>
      </c>
      <c r="J113" s="5">
        <v>152</v>
      </c>
      <c r="K113" s="5">
        <v>3</v>
      </c>
      <c r="L113" s="5">
        <v>5</v>
      </c>
      <c r="M113" s="2" t="s">
        <v>126</v>
      </c>
      <c r="N113" s="38">
        <f t="shared" si="17"/>
        <v>40883</v>
      </c>
      <c r="O113" s="39">
        <f t="shared" si="21"/>
        <v>1426</v>
      </c>
      <c r="P113" s="7">
        <f t="shared" si="22"/>
        <v>2.4887798036465636</v>
      </c>
      <c r="Q113" s="7">
        <f t="shared" si="23"/>
        <v>0.74614305750350629</v>
      </c>
      <c r="R113" s="7">
        <f t="shared" si="24"/>
        <v>1.4726507713884993E-2</v>
      </c>
    </row>
    <row r="114" spans="1:18">
      <c r="A114" s="50">
        <v>105</v>
      </c>
      <c r="B114" s="24">
        <f t="shared" si="18"/>
        <v>0</v>
      </c>
      <c r="C114" s="24">
        <f t="shared" si="19"/>
        <v>0</v>
      </c>
      <c r="D114" s="24">
        <f t="shared" si="20"/>
        <v>0</v>
      </c>
      <c r="E114" s="23" t="s">
        <v>81</v>
      </c>
      <c r="F114" s="23" t="s">
        <v>9</v>
      </c>
      <c r="H114" s="1">
        <v>39454</v>
      </c>
      <c r="I114" s="46">
        <v>1391</v>
      </c>
      <c r="J114" s="5">
        <v>485</v>
      </c>
      <c r="K114" s="5">
        <v>6</v>
      </c>
      <c r="L114" s="5">
        <v>5</v>
      </c>
      <c r="M114" s="2" t="s">
        <v>82</v>
      </c>
      <c r="N114" s="38">
        <f t="shared" si="17"/>
        <v>40883</v>
      </c>
      <c r="O114" s="39">
        <f t="shared" si="21"/>
        <v>1429</v>
      </c>
      <c r="P114" s="7">
        <f t="shared" si="22"/>
        <v>6.8138558432470262</v>
      </c>
      <c r="Q114" s="7">
        <f t="shared" si="23"/>
        <v>2.3757872638208539</v>
      </c>
      <c r="R114" s="7">
        <f t="shared" si="24"/>
        <v>2.9391182645206439E-2</v>
      </c>
    </row>
    <row r="115" spans="1:18">
      <c r="A115" s="50">
        <v>106</v>
      </c>
      <c r="B115" s="24">
        <f t="shared" si="18"/>
        <v>0</v>
      </c>
      <c r="C115" s="24">
        <f t="shared" si="19"/>
        <v>0</v>
      </c>
      <c r="D115" s="24">
        <f t="shared" si="20"/>
        <v>0</v>
      </c>
      <c r="E115" s="23" t="s">
        <v>87</v>
      </c>
      <c r="F115" s="23" t="s">
        <v>9</v>
      </c>
      <c r="H115" s="1">
        <v>39452</v>
      </c>
      <c r="I115" s="46">
        <v>2112</v>
      </c>
      <c r="J115" s="5">
        <v>634</v>
      </c>
      <c r="K115" s="5">
        <v>6</v>
      </c>
      <c r="L115" s="5">
        <v>5</v>
      </c>
      <c r="M115" s="2" t="s">
        <v>88</v>
      </c>
      <c r="N115" s="38">
        <f t="shared" si="17"/>
        <v>40883</v>
      </c>
      <c r="O115" s="39">
        <f t="shared" si="21"/>
        <v>1431</v>
      </c>
      <c r="P115" s="7">
        <f t="shared" si="22"/>
        <v>10.331236897274634</v>
      </c>
      <c r="Q115" s="7">
        <f t="shared" si="23"/>
        <v>3.101327742837177</v>
      </c>
      <c r="R115" s="7">
        <f t="shared" si="24"/>
        <v>2.9350104821802937E-2</v>
      </c>
    </row>
    <row r="116" spans="1:18">
      <c r="A116" s="50">
        <v>107</v>
      </c>
      <c r="B116" s="24">
        <f t="shared" si="18"/>
        <v>0</v>
      </c>
      <c r="C116" s="24">
        <f t="shared" si="19"/>
        <v>0</v>
      </c>
      <c r="D116" s="24">
        <f t="shared" si="20"/>
        <v>0</v>
      </c>
      <c r="E116" s="23" t="s">
        <v>83</v>
      </c>
      <c r="F116" s="23" t="s">
        <v>9</v>
      </c>
      <c r="H116" s="1">
        <v>39450</v>
      </c>
      <c r="I116" s="46">
        <v>986</v>
      </c>
      <c r="J116" s="5">
        <v>269</v>
      </c>
      <c r="K116" s="5">
        <v>2</v>
      </c>
      <c r="L116" s="5">
        <v>5</v>
      </c>
      <c r="M116" s="2" t="s">
        <v>84</v>
      </c>
      <c r="N116" s="38">
        <f t="shared" si="17"/>
        <v>40883</v>
      </c>
      <c r="O116" s="39">
        <f t="shared" si="21"/>
        <v>1433</v>
      </c>
      <c r="P116" s="7">
        <f t="shared" si="22"/>
        <v>4.8164689462665731</v>
      </c>
      <c r="Q116" s="7">
        <f t="shared" si="23"/>
        <v>1.314026517794836</v>
      </c>
      <c r="R116" s="7">
        <f t="shared" si="24"/>
        <v>9.7697138869504534E-3</v>
      </c>
    </row>
    <row r="117" spans="1:18">
      <c r="A117" s="50">
        <v>108</v>
      </c>
      <c r="B117" s="24">
        <f t="shared" si="18"/>
        <v>0</v>
      </c>
      <c r="C117" s="24">
        <f t="shared" si="19"/>
        <v>0</v>
      </c>
      <c r="D117" s="24">
        <f t="shared" si="20"/>
        <v>0</v>
      </c>
      <c r="E117" s="23" t="s">
        <v>99</v>
      </c>
      <c r="F117" s="23" t="s">
        <v>9</v>
      </c>
      <c r="H117" s="1">
        <v>39446</v>
      </c>
      <c r="I117" s="46">
        <v>527</v>
      </c>
      <c r="J117" s="5">
        <v>177</v>
      </c>
      <c r="K117" s="5">
        <v>0</v>
      </c>
      <c r="L117" s="5">
        <v>0</v>
      </c>
      <c r="M117" s="2" t="s">
        <v>100</v>
      </c>
      <c r="N117" s="38">
        <f t="shared" si="17"/>
        <v>40883</v>
      </c>
      <c r="O117" s="39">
        <f t="shared" si="21"/>
        <v>1437</v>
      </c>
      <c r="P117" s="7">
        <f t="shared" si="22"/>
        <v>2.5671537926235213</v>
      </c>
      <c r="Q117" s="7">
        <f t="shared" si="23"/>
        <v>0.86221294363256784</v>
      </c>
      <c r="R117" s="7">
        <f t="shared" si="24"/>
        <v>0</v>
      </c>
    </row>
    <row r="118" spans="1:18">
      <c r="A118" s="50">
        <v>109</v>
      </c>
      <c r="B118" s="24">
        <f t="shared" si="18"/>
        <v>0</v>
      </c>
      <c r="C118" s="24">
        <f t="shared" si="19"/>
        <v>0</v>
      </c>
      <c r="D118" s="24">
        <f t="shared" si="20"/>
        <v>0</v>
      </c>
      <c r="E118" s="23" t="s">
        <v>115</v>
      </c>
      <c r="F118" s="23" t="s">
        <v>9</v>
      </c>
      <c r="H118" s="1">
        <v>39446</v>
      </c>
      <c r="I118" s="46">
        <v>3024</v>
      </c>
      <c r="J118" s="5">
        <v>713</v>
      </c>
      <c r="K118" s="5">
        <v>9</v>
      </c>
      <c r="L118" s="5">
        <v>5</v>
      </c>
      <c r="M118" s="2" t="s">
        <v>116</v>
      </c>
      <c r="N118" s="38">
        <f t="shared" si="17"/>
        <v>40883</v>
      </c>
      <c r="O118" s="39">
        <f t="shared" si="21"/>
        <v>1437</v>
      </c>
      <c r="P118" s="7">
        <f t="shared" si="22"/>
        <v>14.730688935281838</v>
      </c>
      <c r="Q118" s="7">
        <f t="shared" si="23"/>
        <v>3.4732080723729992</v>
      </c>
      <c r="R118" s="7">
        <f t="shared" si="24"/>
        <v>4.3841336116910233E-2</v>
      </c>
    </row>
    <row r="119" spans="1:18">
      <c r="A119" s="50">
        <v>110</v>
      </c>
      <c r="B119" s="24">
        <f t="shared" si="18"/>
        <v>0</v>
      </c>
      <c r="C119" s="24">
        <f t="shared" si="19"/>
        <v>0</v>
      </c>
      <c r="D119" s="24">
        <f t="shared" si="20"/>
        <v>0</v>
      </c>
      <c r="E119" s="23" t="s">
        <v>63</v>
      </c>
      <c r="F119" s="23" t="s">
        <v>9</v>
      </c>
      <c r="H119" s="1">
        <v>39444</v>
      </c>
      <c r="I119" s="46">
        <v>395</v>
      </c>
      <c r="J119" s="5">
        <v>107</v>
      </c>
      <c r="K119" s="5">
        <v>2</v>
      </c>
      <c r="L119" s="5">
        <v>5</v>
      </c>
      <c r="M119" s="2" t="s">
        <v>64</v>
      </c>
      <c r="N119" s="38">
        <f t="shared" si="17"/>
        <v>40883</v>
      </c>
      <c r="O119" s="39">
        <f t="shared" si="21"/>
        <v>1439</v>
      </c>
      <c r="P119" s="7">
        <f t="shared" si="22"/>
        <v>1.9214732453092425</v>
      </c>
      <c r="Q119" s="7">
        <f t="shared" si="23"/>
        <v>0.52050034746351626</v>
      </c>
      <c r="R119" s="7">
        <f t="shared" si="24"/>
        <v>9.7289784572619862E-3</v>
      </c>
    </row>
    <row r="120" spans="1:18">
      <c r="A120" s="50">
        <v>111</v>
      </c>
      <c r="B120" s="24">
        <f t="shared" si="18"/>
        <v>0</v>
      </c>
      <c r="C120" s="24">
        <f t="shared" si="19"/>
        <v>0</v>
      </c>
      <c r="D120" s="24">
        <f t="shared" si="20"/>
        <v>0</v>
      </c>
      <c r="E120" s="23" t="s">
        <v>107</v>
      </c>
      <c r="F120" s="23" t="s">
        <v>9</v>
      </c>
      <c r="H120" s="1">
        <v>39444</v>
      </c>
      <c r="I120" s="46">
        <v>524</v>
      </c>
      <c r="J120" s="5">
        <v>120</v>
      </c>
      <c r="K120" s="5">
        <v>2</v>
      </c>
      <c r="L120" s="5">
        <v>5</v>
      </c>
      <c r="M120" s="2" t="s">
        <v>108</v>
      </c>
      <c r="N120" s="38">
        <f t="shared" si="17"/>
        <v>40883</v>
      </c>
      <c r="O120" s="39">
        <f t="shared" si="21"/>
        <v>1439</v>
      </c>
      <c r="P120" s="7">
        <f t="shared" si="22"/>
        <v>2.5489923558026404</v>
      </c>
      <c r="Q120" s="7">
        <f t="shared" si="23"/>
        <v>0.58373870743571921</v>
      </c>
      <c r="R120" s="7">
        <f t="shared" si="24"/>
        <v>9.7289784572619862E-3</v>
      </c>
    </row>
    <row r="121" spans="1:18">
      <c r="A121" s="50">
        <v>112</v>
      </c>
      <c r="B121" s="24">
        <f t="shared" si="18"/>
        <v>0</v>
      </c>
      <c r="C121" s="24">
        <f t="shared" si="19"/>
        <v>0</v>
      </c>
      <c r="D121" s="24">
        <f t="shared" si="20"/>
        <v>0</v>
      </c>
      <c r="E121" s="23" t="s">
        <v>93</v>
      </c>
      <c r="F121" s="23" t="s">
        <v>9</v>
      </c>
      <c r="H121" s="1">
        <v>39442</v>
      </c>
      <c r="I121" s="46">
        <v>370</v>
      </c>
      <c r="J121" s="5">
        <v>86</v>
      </c>
      <c r="K121" s="5">
        <v>4</v>
      </c>
      <c r="L121" s="5">
        <v>5</v>
      </c>
      <c r="M121" s="2" t="s">
        <v>94</v>
      </c>
      <c r="N121" s="38">
        <f t="shared" si="17"/>
        <v>40883</v>
      </c>
      <c r="O121" s="39">
        <f t="shared" si="21"/>
        <v>1441</v>
      </c>
      <c r="P121" s="7">
        <f t="shared" si="22"/>
        <v>1.7973629424011104</v>
      </c>
      <c r="Q121" s="7">
        <f t="shared" si="23"/>
        <v>0.41776544066620402</v>
      </c>
      <c r="R121" s="7">
        <f t="shared" si="24"/>
        <v>1.9430950728660652E-2</v>
      </c>
    </row>
    <row r="122" spans="1:18">
      <c r="A122" s="50">
        <v>113</v>
      </c>
      <c r="B122" s="24">
        <f t="shared" si="18"/>
        <v>0</v>
      </c>
      <c r="C122" s="24">
        <f t="shared" si="19"/>
        <v>0</v>
      </c>
      <c r="D122" s="24">
        <f t="shared" si="20"/>
        <v>0</v>
      </c>
      <c r="E122" s="23" t="s">
        <v>71</v>
      </c>
      <c r="F122" s="23" t="s">
        <v>9</v>
      </c>
      <c r="H122" s="1">
        <v>39439</v>
      </c>
      <c r="I122" s="46">
        <v>341</v>
      </c>
      <c r="J122" s="5">
        <v>34</v>
      </c>
      <c r="K122" s="5">
        <v>2</v>
      </c>
      <c r="L122" s="5">
        <v>5</v>
      </c>
      <c r="M122" s="2" t="s">
        <v>72</v>
      </c>
      <c r="N122" s="38">
        <f t="shared" si="17"/>
        <v>40883</v>
      </c>
      <c r="O122" s="39">
        <f t="shared" si="21"/>
        <v>1444</v>
      </c>
      <c r="P122" s="7">
        <f t="shared" si="22"/>
        <v>1.6530470914127424</v>
      </c>
      <c r="Q122" s="7">
        <f t="shared" si="23"/>
        <v>0.16481994459833796</v>
      </c>
      <c r="R122" s="7">
        <f t="shared" si="24"/>
        <v>9.6952908587257629E-3</v>
      </c>
    </row>
    <row r="123" spans="1:18">
      <c r="A123" s="50">
        <v>114</v>
      </c>
      <c r="B123" s="24">
        <f t="shared" si="18"/>
        <v>0</v>
      </c>
      <c r="C123" s="24">
        <f t="shared" si="19"/>
        <v>0</v>
      </c>
      <c r="D123" s="24">
        <f t="shared" si="20"/>
        <v>0</v>
      </c>
      <c r="E123" s="23" t="s">
        <v>101</v>
      </c>
      <c r="F123" s="23" t="s">
        <v>9</v>
      </c>
      <c r="H123" s="1">
        <v>39438</v>
      </c>
      <c r="I123" s="46">
        <v>528</v>
      </c>
      <c r="J123" s="5">
        <v>148</v>
      </c>
      <c r="K123" s="5">
        <v>5</v>
      </c>
      <c r="L123" s="5">
        <v>5</v>
      </c>
      <c r="M123" s="2" t="s">
        <v>102</v>
      </c>
      <c r="N123" s="38">
        <f t="shared" ref="N123:N138" si="25">$G$2</f>
        <v>40883</v>
      </c>
      <c r="O123" s="39">
        <f t="shared" si="21"/>
        <v>1445</v>
      </c>
      <c r="P123" s="7">
        <f t="shared" si="22"/>
        <v>2.5577854671280278</v>
      </c>
      <c r="Q123" s="7">
        <f t="shared" si="23"/>
        <v>0.71695501730103806</v>
      </c>
      <c r="R123" s="7">
        <f t="shared" si="24"/>
        <v>2.4221453287197232E-2</v>
      </c>
    </row>
    <row r="124" spans="1:18">
      <c r="A124" s="50">
        <v>115</v>
      </c>
      <c r="B124" s="24">
        <f t="shared" si="18"/>
        <v>0</v>
      </c>
      <c r="C124" s="24">
        <f t="shared" si="19"/>
        <v>0</v>
      </c>
      <c r="D124" s="24">
        <f t="shared" si="20"/>
        <v>0</v>
      </c>
      <c r="E124" s="23" t="s">
        <v>113</v>
      </c>
      <c r="F124" s="23" t="s">
        <v>9</v>
      </c>
      <c r="H124" s="1">
        <v>39434</v>
      </c>
      <c r="I124" s="46">
        <v>12231</v>
      </c>
      <c r="J124" s="5">
        <v>9006</v>
      </c>
      <c r="K124" s="5">
        <v>11</v>
      </c>
      <c r="L124" s="5">
        <v>5</v>
      </c>
      <c r="M124" s="2" t="s">
        <v>114</v>
      </c>
      <c r="N124" s="38">
        <f t="shared" si="25"/>
        <v>40883</v>
      </c>
      <c r="O124" s="39">
        <f t="shared" si="21"/>
        <v>1449</v>
      </c>
      <c r="P124" s="7">
        <f t="shared" si="22"/>
        <v>59.086956521739133</v>
      </c>
      <c r="Q124" s="7">
        <f t="shared" si="23"/>
        <v>43.507246376811594</v>
      </c>
      <c r="R124" s="7">
        <f t="shared" si="24"/>
        <v>5.3140096618357488E-2</v>
      </c>
    </row>
    <row r="125" spans="1:18">
      <c r="A125" s="50">
        <v>116</v>
      </c>
      <c r="B125" s="24">
        <f t="shared" ref="B125:B138" si="26">IF(G125="nicht angenommen",1,0)</f>
        <v>0</v>
      </c>
      <c r="C125" s="24">
        <f t="shared" ref="C125:C138" si="27">IF(G125="warten auf Beurteilung",1,0)</f>
        <v>0</v>
      </c>
      <c r="D125" s="24">
        <f t="shared" ref="D125:D138" si="28">IF(G125="aufgenommen",1,0)</f>
        <v>0</v>
      </c>
      <c r="E125" s="23" t="s">
        <v>119</v>
      </c>
      <c r="F125" s="23" t="s">
        <v>9</v>
      </c>
      <c r="H125" s="1">
        <v>39432</v>
      </c>
      <c r="I125" s="46">
        <v>514</v>
      </c>
      <c r="J125" s="5">
        <v>212</v>
      </c>
      <c r="K125" s="5">
        <v>1</v>
      </c>
      <c r="L125" s="5">
        <v>5</v>
      </c>
      <c r="M125" s="2" t="s">
        <v>120</v>
      </c>
      <c r="N125" s="38">
        <f t="shared" si="25"/>
        <v>40883</v>
      </c>
      <c r="O125" s="39">
        <f t="shared" si="21"/>
        <v>1451</v>
      </c>
      <c r="P125" s="7">
        <f t="shared" si="22"/>
        <v>2.4796691936595452</v>
      </c>
      <c r="Q125" s="7">
        <f t="shared" si="23"/>
        <v>1.0227429359062716</v>
      </c>
      <c r="R125" s="7">
        <f t="shared" si="24"/>
        <v>4.8242591316333561E-3</v>
      </c>
    </row>
    <row r="126" spans="1:18">
      <c r="A126" s="50">
        <v>117</v>
      </c>
      <c r="B126" s="24">
        <f t="shared" si="26"/>
        <v>0</v>
      </c>
      <c r="C126" s="24">
        <f t="shared" si="27"/>
        <v>0</v>
      </c>
      <c r="D126" s="24">
        <f t="shared" si="28"/>
        <v>0</v>
      </c>
      <c r="E126" s="23" t="s">
        <v>95</v>
      </c>
      <c r="F126" s="23" t="s">
        <v>9</v>
      </c>
      <c r="H126" s="1">
        <v>39430</v>
      </c>
      <c r="I126" s="46">
        <v>1427</v>
      </c>
      <c r="J126" s="5">
        <v>467</v>
      </c>
      <c r="K126" s="5">
        <v>3</v>
      </c>
      <c r="L126" s="5">
        <v>5</v>
      </c>
      <c r="M126" s="2" t="s">
        <v>96</v>
      </c>
      <c r="N126" s="38">
        <f t="shared" si="25"/>
        <v>40883</v>
      </c>
      <c r="O126" s="39">
        <f t="shared" si="21"/>
        <v>1453</v>
      </c>
      <c r="P126" s="7">
        <f t="shared" si="22"/>
        <v>6.8747419132828629</v>
      </c>
      <c r="Q126" s="7">
        <f t="shared" si="23"/>
        <v>2.2498279421885754</v>
      </c>
      <c r="R126" s="7">
        <f t="shared" si="24"/>
        <v>1.4452856159669647E-2</v>
      </c>
    </row>
    <row r="127" spans="1:18">
      <c r="A127" s="50">
        <v>118</v>
      </c>
      <c r="B127" s="24">
        <f t="shared" si="26"/>
        <v>0</v>
      </c>
      <c r="C127" s="24">
        <f t="shared" si="27"/>
        <v>0</v>
      </c>
      <c r="D127" s="24">
        <f t="shared" si="28"/>
        <v>0</v>
      </c>
      <c r="E127" s="23" t="s">
        <v>91</v>
      </c>
      <c r="F127" s="23" t="s">
        <v>9</v>
      </c>
      <c r="H127" s="1">
        <v>39424</v>
      </c>
      <c r="I127" s="46">
        <v>3054</v>
      </c>
      <c r="J127" s="5">
        <v>1948</v>
      </c>
      <c r="K127" s="5">
        <v>2</v>
      </c>
      <c r="L127" s="5">
        <v>5</v>
      </c>
      <c r="M127" s="2" t="s">
        <v>92</v>
      </c>
      <c r="N127" s="38">
        <f t="shared" si="25"/>
        <v>40883</v>
      </c>
      <c r="O127" s="39">
        <f t="shared" si="21"/>
        <v>1459</v>
      </c>
      <c r="P127" s="7">
        <f t="shared" si="22"/>
        <v>14.652501713502399</v>
      </c>
      <c r="Q127" s="7">
        <f t="shared" si="23"/>
        <v>9.3461274845784796</v>
      </c>
      <c r="R127" s="7">
        <f t="shared" si="24"/>
        <v>9.5956134338588076E-3</v>
      </c>
    </row>
    <row r="128" spans="1:18">
      <c r="A128" s="50">
        <v>119</v>
      </c>
      <c r="B128" s="24">
        <f t="shared" si="26"/>
        <v>0</v>
      </c>
      <c r="C128" s="24">
        <f t="shared" si="27"/>
        <v>0</v>
      </c>
      <c r="D128" s="24">
        <f t="shared" si="28"/>
        <v>0</v>
      </c>
      <c r="E128" s="23" t="s">
        <v>65</v>
      </c>
      <c r="F128" s="23" t="s">
        <v>9</v>
      </c>
      <c r="H128" s="1">
        <v>39421</v>
      </c>
      <c r="I128" s="46">
        <v>748</v>
      </c>
      <c r="J128" s="5">
        <v>190</v>
      </c>
      <c r="K128" s="5">
        <v>1</v>
      </c>
      <c r="L128" s="5">
        <v>5</v>
      </c>
      <c r="M128" s="2" t="s">
        <v>66</v>
      </c>
      <c r="N128" s="38">
        <f t="shared" si="25"/>
        <v>40883</v>
      </c>
      <c r="O128" s="39">
        <f t="shared" si="21"/>
        <v>1462</v>
      </c>
      <c r="P128" s="7">
        <f t="shared" si="22"/>
        <v>3.5813953488372094</v>
      </c>
      <c r="Q128" s="7">
        <f t="shared" si="23"/>
        <v>0.90971272229822164</v>
      </c>
      <c r="R128" s="7">
        <f t="shared" si="24"/>
        <v>4.7879616963064295E-3</v>
      </c>
    </row>
    <row r="129" spans="1:18">
      <c r="A129" s="50">
        <v>120</v>
      </c>
      <c r="B129" s="24">
        <f t="shared" si="26"/>
        <v>0</v>
      </c>
      <c r="C129" s="24">
        <f t="shared" si="27"/>
        <v>0</v>
      </c>
      <c r="D129" s="24">
        <f t="shared" si="28"/>
        <v>0</v>
      </c>
      <c r="E129" s="23" t="s">
        <v>69</v>
      </c>
      <c r="F129" s="23" t="s">
        <v>9</v>
      </c>
      <c r="H129" s="1">
        <v>39421</v>
      </c>
      <c r="I129" s="46">
        <v>6859</v>
      </c>
      <c r="J129" s="5">
        <v>3300</v>
      </c>
      <c r="K129" s="5">
        <v>9</v>
      </c>
      <c r="L129" s="5">
        <v>5</v>
      </c>
      <c r="M129" s="2" t="s">
        <v>70</v>
      </c>
      <c r="N129" s="38">
        <f t="shared" si="25"/>
        <v>40883</v>
      </c>
      <c r="O129" s="39">
        <f t="shared" si="21"/>
        <v>1462</v>
      </c>
      <c r="P129" s="7">
        <f t="shared" si="22"/>
        <v>32.840629274965799</v>
      </c>
      <c r="Q129" s="7">
        <f t="shared" si="23"/>
        <v>15.800273597811216</v>
      </c>
      <c r="R129" s="7">
        <f t="shared" si="24"/>
        <v>4.3091655266757865E-2</v>
      </c>
    </row>
    <row r="130" spans="1:18">
      <c r="A130" s="50">
        <v>121</v>
      </c>
      <c r="B130" s="24">
        <f t="shared" si="26"/>
        <v>0</v>
      </c>
      <c r="C130" s="24">
        <f t="shared" si="27"/>
        <v>0</v>
      </c>
      <c r="D130" s="24">
        <f t="shared" si="28"/>
        <v>0</v>
      </c>
      <c r="E130" s="23" t="s">
        <v>85</v>
      </c>
      <c r="F130" s="23" t="s">
        <v>9</v>
      </c>
      <c r="H130" s="1">
        <v>39421</v>
      </c>
      <c r="I130" s="46">
        <v>492</v>
      </c>
      <c r="J130" s="5">
        <v>64</v>
      </c>
      <c r="K130" s="5">
        <v>1</v>
      </c>
      <c r="L130" s="5">
        <v>5</v>
      </c>
      <c r="M130" s="2" t="s">
        <v>86</v>
      </c>
      <c r="N130" s="38">
        <f t="shared" si="25"/>
        <v>40883</v>
      </c>
      <c r="O130" s="39">
        <f t="shared" si="21"/>
        <v>1462</v>
      </c>
      <c r="P130" s="7">
        <f t="shared" si="22"/>
        <v>2.3556771545827635</v>
      </c>
      <c r="Q130" s="7">
        <f t="shared" si="23"/>
        <v>0.30642954856361149</v>
      </c>
      <c r="R130" s="7">
        <f t="shared" si="24"/>
        <v>4.7879616963064295E-3</v>
      </c>
    </row>
    <row r="131" spans="1:18">
      <c r="A131" s="50">
        <v>122</v>
      </c>
      <c r="B131" s="24">
        <f t="shared" si="26"/>
        <v>0</v>
      </c>
      <c r="C131" s="24">
        <f t="shared" si="27"/>
        <v>0</v>
      </c>
      <c r="D131" s="24">
        <f t="shared" si="28"/>
        <v>0</v>
      </c>
      <c r="E131" s="23" t="s">
        <v>111</v>
      </c>
      <c r="F131" s="23" t="s">
        <v>9</v>
      </c>
      <c r="H131" s="1">
        <v>39421</v>
      </c>
      <c r="I131" s="46">
        <v>1069</v>
      </c>
      <c r="J131" s="5">
        <v>459</v>
      </c>
      <c r="K131" s="5">
        <v>1</v>
      </c>
      <c r="L131" s="5">
        <v>4</v>
      </c>
      <c r="M131" s="2" t="s">
        <v>112</v>
      </c>
      <c r="N131" s="38">
        <f t="shared" si="25"/>
        <v>40883</v>
      </c>
      <c r="O131" s="39">
        <f t="shared" si="21"/>
        <v>1462</v>
      </c>
      <c r="P131" s="7">
        <f t="shared" si="22"/>
        <v>5.1183310533515733</v>
      </c>
      <c r="Q131" s="7">
        <f t="shared" si="23"/>
        <v>2.1976744186046511</v>
      </c>
      <c r="R131" s="7">
        <f t="shared" si="24"/>
        <v>4.7879616963064295E-3</v>
      </c>
    </row>
    <row r="132" spans="1:18">
      <c r="A132" s="50">
        <v>123</v>
      </c>
      <c r="B132" s="24">
        <f t="shared" si="26"/>
        <v>0</v>
      </c>
      <c r="C132" s="24">
        <f t="shared" si="27"/>
        <v>0</v>
      </c>
      <c r="D132" s="24">
        <f t="shared" si="28"/>
        <v>0</v>
      </c>
      <c r="E132" s="23" t="s">
        <v>123</v>
      </c>
      <c r="F132" s="23" t="s">
        <v>9</v>
      </c>
      <c r="H132" s="1">
        <v>39421</v>
      </c>
      <c r="I132" s="46">
        <v>2014</v>
      </c>
      <c r="J132" s="5">
        <v>928</v>
      </c>
      <c r="K132" s="5">
        <v>3</v>
      </c>
      <c r="L132" s="5">
        <v>5</v>
      </c>
      <c r="M132" s="2" t="s">
        <v>124</v>
      </c>
      <c r="N132" s="38">
        <f t="shared" si="25"/>
        <v>40883</v>
      </c>
      <c r="O132" s="39">
        <f t="shared" si="21"/>
        <v>1462</v>
      </c>
      <c r="P132" s="7">
        <f t="shared" si="22"/>
        <v>9.6429548563611487</v>
      </c>
      <c r="Q132" s="7">
        <f t="shared" si="23"/>
        <v>4.4432284541723668</v>
      </c>
      <c r="R132" s="7">
        <f t="shared" si="24"/>
        <v>1.4363885088919288E-2</v>
      </c>
    </row>
    <row r="133" spans="1:18">
      <c r="A133" s="50">
        <v>124</v>
      </c>
      <c r="B133" s="24">
        <f t="shared" si="26"/>
        <v>0</v>
      </c>
      <c r="C133" s="24">
        <f t="shared" si="27"/>
        <v>0</v>
      </c>
      <c r="D133" s="24">
        <f t="shared" si="28"/>
        <v>0</v>
      </c>
      <c r="E133" s="23" t="s">
        <v>131</v>
      </c>
      <c r="F133" s="23" t="s">
        <v>9</v>
      </c>
      <c r="H133" s="1">
        <v>39421</v>
      </c>
      <c r="I133" s="46">
        <v>375</v>
      </c>
      <c r="J133" s="5">
        <v>130</v>
      </c>
      <c r="K133" s="5">
        <v>1</v>
      </c>
      <c r="L133" s="5">
        <v>5</v>
      </c>
      <c r="M133" s="2" t="s">
        <v>132</v>
      </c>
      <c r="N133" s="38">
        <f t="shared" si="25"/>
        <v>40883</v>
      </c>
      <c r="O133" s="39">
        <f t="shared" si="21"/>
        <v>1462</v>
      </c>
      <c r="P133" s="7">
        <f t="shared" si="22"/>
        <v>1.795485636114911</v>
      </c>
      <c r="Q133" s="7">
        <f t="shared" si="23"/>
        <v>0.62243502051983579</v>
      </c>
      <c r="R133" s="7">
        <f t="shared" si="24"/>
        <v>4.7879616963064295E-3</v>
      </c>
    </row>
    <row r="134" spans="1:18">
      <c r="A134" s="50">
        <v>125</v>
      </c>
      <c r="B134" s="24">
        <f t="shared" si="26"/>
        <v>0</v>
      </c>
      <c r="C134" s="24">
        <f t="shared" si="27"/>
        <v>0</v>
      </c>
      <c r="D134" s="24">
        <f t="shared" si="28"/>
        <v>0</v>
      </c>
      <c r="E134" s="23" t="s">
        <v>67</v>
      </c>
      <c r="F134" s="23" t="s">
        <v>9</v>
      </c>
      <c r="H134" s="1">
        <v>39420</v>
      </c>
      <c r="I134" s="46">
        <v>361</v>
      </c>
      <c r="J134" s="5">
        <v>61</v>
      </c>
      <c r="K134" s="5">
        <v>1</v>
      </c>
      <c r="L134" s="5">
        <v>5</v>
      </c>
      <c r="M134" s="2" t="s">
        <v>68</v>
      </c>
      <c r="N134" s="38">
        <f t="shared" si="25"/>
        <v>40883</v>
      </c>
      <c r="O134" s="39">
        <f t="shared" si="21"/>
        <v>1463</v>
      </c>
      <c r="P134" s="7">
        <f t="shared" si="22"/>
        <v>1.7272727272727273</v>
      </c>
      <c r="Q134" s="7">
        <f t="shared" si="23"/>
        <v>0.291866028708134</v>
      </c>
      <c r="R134" s="7">
        <f t="shared" si="24"/>
        <v>4.7846889952153108E-3</v>
      </c>
    </row>
    <row r="135" spans="1:18">
      <c r="A135" s="50">
        <v>126</v>
      </c>
      <c r="B135" s="24">
        <f t="shared" si="26"/>
        <v>0</v>
      </c>
      <c r="C135" s="24">
        <f t="shared" si="27"/>
        <v>0</v>
      </c>
      <c r="D135" s="24">
        <f t="shared" si="28"/>
        <v>0</v>
      </c>
      <c r="E135" s="23" t="s">
        <v>73</v>
      </c>
      <c r="F135" s="23" t="s">
        <v>9</v>
      </c>
      <c r="H135" s="1">
        <v>39420</v>
      </c>
      <c r="I135" s="46">
        <v>974</v>
      </c>
      <c r="J135" s="5">
        <v>234</v>
      </c>
      <c r="K135" s="5">
        <v>3</v>
      </c>
      <c r="L135" s="5">
        <v>4</v>
      </c>
      <c r="M135" s="2" t="s">
        <v>74</v>
      </c>
      <c r="N135" s="38">
        <f t="shared" si="25"/>
        <v>40883</v>
      </c>
      <c r="O135" s="39">
        <f t="shared" si="21"/>
        <v>1463</v>
      </c>
      <c r="P135" s="7">
        <f t="shared" si="22"/>
        <v>4.660287081339713</v>
      </c>
      <c r="Q135" s="7">
        <f t="shared" si="23"/>
        <v>1.1196172248803828</v>
      </c>
      <c r="R135" s="7">
        <f t="shared" si="24"/>
        <v>1.4354066985645933E-2</v>
      </c>
    </row>
    <row r="136" spans="1:18">
      <c r="A136" s="50">
        <v>127</v>
      </c>
      <c r="B136" s="24">
        <f t="shared" si="26"/>
        <v>0</v>
      </c>
      <c r="C136" s="24">
        <f t="shared" si="27"/>
        <v>0</v>
      </c>
      <c r="D136" s="24">
        <f t="shared" si="28"/>
        <v>0</v>
      </c>
      <c r="E136" s="23" t="s">
        <v>79</v>
      </c>
      <c r="F136" s="23" t="s">
        <v>9</v>
      </c>
      <c r="H136" s="1">
        <v>39420</v>
      </c>
      <c r="I136" s="46">
        <v>7728</v>
      </c>
      <c r="J136" s="5">
        <v>7284</v>
      </c>
      <c r="K136" s="5">
        <v>8</v>
      </c>
      <c r="L136" s="5">
        <v>4</v>
      </c>
      <c r="M136" s="2" t="s">
        <v>80</v>
      </c>
      <c r="N136" s="38">
        <f t="shared" si="25"/>
        <v>40883</v>
      </c>
      <c r="O136" s="39">
        <f t="shared" si="21"/>
        <v>1463</v>
      </c>
      <c r="P136" s="7">
        <f t="shared" si="22"/>
        <v>36.976076555023923</v>
      </c>
      <c r="Q136" s="7">
        <f t="shared" si="23"/>
        <v>34.851674641148328</v>
      </c>
      <c r="R136" s="7">
        <f t="shared" si="24"/>
        <v>3.8277511961722487E-2</v>
      </c>
    </row>
    <row r="137" spans="1:18">
      <c r="A137" s="50">
        <v>128</v>
      </c>
      <c r="B137" s="24">
        <f t="shared" si="26"/>
        <v>0</v>
      </c>
      <c r="C137" s="24">
        <f t="shared" si="27"/>
        <v>0</v>
      </c>
      <c r="D137" s="24">
        <f t="shared" si="28"/>
        <v>0</v>
      </c>
      <c r="E137" s="23" t="s">
        <v>103</v>
      </c>
      <c r="F137" s="23" t="s">
        <v>9</v>
      </c>
      <c r="H137" s="1">
        <v>39420</v>
      </c>
      <c r="I137" s="46">
        <v>7078</v>
      </c>
      <c r="J137" s="5">
        <v>6164</v>
      </c>
      <c r="K137" s="5">
        <v>4</v>
      </c>
      <c r="L137" s="5">
        <v>5</v>
      </c>
      <c r="M137" s="2" t="s">
        <v>104</v>
      </c>
      <c r="N137" s="38">
        <f t="shared" si="25"/>
        <v>40883</v>
      </c>
      <c r="O137" s="39">
        <f t="shared" si="21"/>
        <v>1463</v>
      </c>
      <c r="P137" s="7">
        <f t="shared" si="22"/>
        <v>33.866028708133975</v>
      </c>
      <c r="Q137" s="7">
        <f t="shared" si="23"/>
        <v>29.492822966507177</v>
      </c>
      <c r="R137" s="7">
        <f t="shared" si="24"/>
        <v>1.9138755980861243E-2</v>
      </c>
    </row>
    <row r="138" spans="1:18">
      <c r="A138" s="50">
        <v>129</v>
      </c>
      <c r="B138" s="24">
        <f t="shared" si="26"/>
        <v>0</v>
      </c>
      <c r="C138" s="24">
        <f t="shared" si="27"/>
        <v>0</v>
      </c>
      <c r="D138" s="24">
        <f t="shared" si="28"/>
        <v>0</v>
      </c>
      <c r="E138" s="23" t="s">
        <v>109</v>
      </c>
      <c r="F138" s="23" t="s">
        <v>9</v>
      </c>
      <c r="H138" s="1">
        <v>39420</v>
      </c>
      <c r="I138" s="46">
        <v>1108</v>
      </c>
      <c r="J138" s="5">
        <v>128</v>
      </c>
      <c r="K138" s="5">
        <v>1</v>
      </c>
      <c r="L138" s="5">
        <v>5</v>
      </c>
      <c r="M138" s="2" t="s">
        <v>110</v>
      </c>
      <c r="N138" s="38">
        <f t="shared" si="25"/>
        <v>40883</v>
      </c>
      <c r="O138" s="39">
        <f t="shared" ref="O138" si="29">N138-H138</f>
        <v>1463</v>
      </c>
      <c r="P138" s="7">
        <f t="shared" ref="P138" si="30">I138/(O138/7)</f>
        <v>5.3014354066985643</v>
      </c>
      <c r="Q138" s="7">
        <f t="shared" si="23"/>
        <v>0.61244019138755978</v>
      </c>
      <c r="R138" s="7">
        <f t="shared" si="24"/>
        <v>4.7846889952153108E-3</v>
      </c>
    </row>
    <row r="139" spans="1:18">
      <c r="B139" s="28">
        <f>SUM(B10:B138)</f>
        <v>9</v>
      </c>
      <c r="C139" s="28">
        <f>SUM(C10:C138)</f>
        <v>0</v>
      </c>
      <c r="D139" s="28">
        <f>SUM(D10:D138)</f>
        <v>79</v>
      </c>
      <c r="E139" s="23"/>
      <c r="H139" s="1"/>
      <c r="I139" s="40">
        <f>SUM(I10:I138)</f>
        <v>88220</v>
      </c>
      <c r="J139" s="40">
        <f>SUM(J10:J138)</f>
        <v>46170</v>
      </c>
      <c r="K139" s="41">
        <f>SUM(K10:K138)</f>
        <v>542</v>
      </c>
      <c r="N139" s="48"/>
      <c r="O139" s="49"/>
    </row>
    <row r="140" spans="1:18">
      <c r="E140" s="23"/>
      <c r="I140" s="47"/>
      <c r="J140" s="47"/>
    </row>
    <row r="141" spans="1:18">
      <c r="A141" s="42">
        <f>A138</f>
        <v>129</v>
      </c>
      <c r="B141" s="24" t="s">
        <v>213</v>
      </c>
    </row>
  </sheetData>
  <sortState ref="A10:R138">
    <sortCondition ref="A10:A138"/>
  </sortState>
  <hyperlinks>
    <hyperlink ref="M78" r:id="rId1"/>
    <hyperlink ref="M79" r:id="rId2"/>
    <hyperlink ref="M80" r:id="rId3"/>
    <hyperlink ref="M81" r:id="rId4"/>
    <hyperlink ref="M82" r:id="rId5"/>
    <hyperlink ref="M83" r:id="rId6"/>
    <hyperlink ref="M84" r:id="rId7"/>
    <hyperlink ref="M85" r:id="rId8"/>
    <hyperlink ref="M86" r:id="rId9"/>
    <hyperlink ref="M87" r:id="rId10"/>
    <hyperlink ref="M88" r:id="rId11"/>
    <hyperlink ref="M89" r:id="rId12"/>
    <hyperlink ref="M90" r:id="rId13"/>
    <hyperlink ref="M91" r:id="rId14"/>
    <hyperlink ref="M92" r:id="rId15"/>
    <hyperlink ref="M93" r:id="rId16"/>
    <hyperlink ref="M94" r:id="rId17"/>
    <hyperlink ref="M97" r:id="rId18"/>
    <hyperlink ref="M95" r:id="rId19"/>
    <hyperlink ref="M96" r:id="rId20"/>
    <hyperlink ref="M98" r:id="rId21"/>
    <hyperlink ref="M99" r:id="rId22"/>
    <hyperlink ref="M100" r:id="rId23"/>
    <hyperlink ref="M101" r:id="rId24"/>
    <hyperlink ref="M102" r:id="rId25"/>
    <hyperlink ref="M103" r:id="rId26"/>
    <hyperlink ref="M119" r:id="rId27"/>
    <hyperlink ref="M128" r:id="rId28"/>
    <hyperlink ref="M134" r:id="rId29"/>
    <hyperlink ref="M129" r:id="rId30"/>
    <hyperlink ref="M122" r:id="rId31"/>
    <hyperlink ref="M135" r:id="rId32"/>
    <hyperlink ref="M110" r:id="rId33"/>
    <hyperlink ref="M111" r:id="rId34"/>
    <hyperlink ref="M136" r:id="rId35"/>
    <hyperlink ref="M114" r:id="rId36"/>
    <hyperlink ref="M116" r:id="rId37"/>
    <hyperlink ref="M130" r:id="rId38"/>
    <hyperlink ref="M115" r:id="rId39"/>
    <hyperlink ref="M105" r:id="rId40"/>
    <hyperlink ref="M127" r:id="rId41"/>
    <hyperlink ref="M121" r:id="rId42"/>
    <hyperlink ref="M126" r:id="rId43"/>
    <hyperlink ref="M112" r:id="rId44"/>
    <hyperlink ref="M117" r:id="rId45"/>
    <hyperlink ref="M123" r:id="rId46"/>
    <hyperlink ref="M137" r:id="rId47"/>
    <hyperlink ref="M106" r:id="rId48"/>
    <hyperlink ref="M120" r:id="rId49"/>
    <hyperlink ref="M138" r:id="rId50"/>
    <hyperlink ref="M131" r:id="rId51"/>
    <hyperlink ref="M124" r:id="rId52"/>
    <hyperlink ref="M118" r:id="rId53"/>
    <hyperlink ref="M108" r:id="rId54"/>
    <hyperlink ref="M125" r:id="rId55"/>
    <hyperlink ref="M104" r:id="rId56"/>
    <hyperlink ref="M132" r:id="rId57"/>
    <hyperlink ref="M113" r:id="rId58"/>
    <hyperlink ref="M109" r:id="rId59"/>
    <hyperlink ref="M107" r:id="rId60"/>
    <hyperlink ref="M133" r:id="rId61"/>
    <hyperlink ref="M75" r:id="rId62"/>
    <hyperlink ref="M76" r:id="rId63"/>
    <hyperlink ref="M77" r:id="rId64"/>
    <hyperlink ref="M73" r:id="rId65"/>
    <hyperlink ref="M74" r:id="rId66"/>
    <hyperlink ref="M72" r:id="rId67"/>
    <hyperlink ref="M62" r:id="rId68"/>
    <hyperlink ref="M63" r:id="rId69"/>
    <hyperlink ref="M64" r:id="rId70"/>
    <hyperlink ref="M65" r:id="rId71"/>
    <hyperlink ref="M66" r:id="rId72"/>
    <hyperlink ref="M67" r:id="rId73"/>
    <hyperlink ref="M68" r:id="rId74"/>
    <hyperlink ref="M69" r:id="rId75"/>
    <hyperlink ref="M70" r:id="rId76"/>
    <hyperlink ref="M71" r:id="rId77"/>
    <hyperlink ref="M47" r:id="rId78"/>
    <hyperlink ref="M55" r:id="rId79"/>
    <hyperlink ref="M53" r:id="rId80"/>
    <hyperlink ref="M54" r:id="rId81"/>
    <hyperlink ref="M52" r:id="rId82"/>
    <hyperlink ref="M51" r:id="rId83"/>
    <hyperlink ref="M50" r:id="rId84"/>
    <hyperlink ref="M49" r:id="rId85"/>
    <hyperlink ref="M48" r:id="rId86"/>
    <hyperlink ref="M56" r:id="rId87"/>
    <hyperlink ref="M61" r:id="rId88"/>
    <hyperlink ref="M60" r:id="rId89"/>
    <hyperlink ref="M59" r:id="rId90"/>
    <hyperlink ref="M58" r:id="rId91"/>
    <hyperlink ref="M57" r:id="rId92"/>
    <hyperlink ref="M42" r:id="rId93"/>
    <hyperlink ref="M43" r:id="rId94"/>
    <hyperlink ref="M44" r:id="rId95"/>
    <hyperlink ref="M45" r:id="rId96"/>
    <hyperlink ref="M46" r:id="rId97"/>
    <hyperlink ref="M36" r:id="rId98"/>
    <hyperlink ref="M37" r:id="rId99"/>
    <hyperlink ref="M38" r:id="rId100"/>
    <hyperlink ref="M39" r:id="rId101"/>
    <hyperlink ref="M40" r:id="rId102"/>
    <hyperlink ref="M41" r:id="rId103"/>
    <hyperlink ref="M29" r:id="rId104"/>
    <hyperlink ref="M30" r:id="rId105"/>
    <hyperlink ref="M31" r:id="rId106"/>
    <hyperlink ref="M32" r:id="rId107"/>
    <hyperlink ref="M33" r:id="rId108"/>
    <hyperlink ref="M34" r:id="rId109"/>
    <hyperlink ref="M35" r:id="rId110"/>
    <hyperlink ref="M27" r:id="rId111"/>
    <hyperlink ref="M28" r:id="rId112"/>
    <hyperlink ref="M25" r:id="rId113"/>
    <hyperlink ref="M26" r:id="rId114"/>
    <hyperlink ref="M23" r:id="rId115"/>
    <hyperlink ref="M24" r:id="rId116"/>
    <hyperlink ref="M21" r:id="rId117"/>
    <hyperlink ref="M20" r:id="rId118"/>
    <hyperlink ref="M19" r:id="rId119"/>
    <hyperlink ref="M17" r:id="rId120"/>
    <hyperlink ref="M22" r:id="rId121"/>
    <hyperlink ref="M18" r:id="rId122"/>
    <hyperlink ref="M16" r:id="rId123"/>
    <hyperlink ref="M15" r:id="rId124"/>
    <hyperlink ref="M14" r:id="rId125"/>
    <hyperlink ref="M13" r:id="rId126"/>
    <hyperlink ref="M10" r:id="rId127"/>
    <hyperlink ref="M11" r:id="rId128"/>
  </hyperlinks>
  <pageMargins left="0.7" right="0.7" top="0.78740157499999996" bottom="0.78740157499999996" header="0.3" footer="0.3"/>
  <pageSetup paperSize="9" orientation="portrait" r:id="rId129"/>
  <drawing r:id="rId13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Statistik Top 3</vt:lpstr>
      <vt:lpstr>Statistik gesamt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Burkhard</dc:creator>
  <cp:lastModifiedBy>Burkhard</cp:lastModifiedBy>
  <dcterms:created xsi:type="dcterms:W3CDTF">2010-09-19T13:00:35Z</dcterms:created>
  <dcterms:modified xsi:type="dcterms:W3CDTF">2011-12-08T20:27:00Z</dcterms:modified>
</cp:coreProperties>
</file>